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oklasova\Desktop\"/>
    </mc:Choice>
  </mc:AlternateContent>
  <xr:revisionPtr revIDLastSave="0" documentId="13_ncr:1_{DE44D5B3-20F2-4BEB-BD1F-A5A5B8844D72}" xr6:coauthVersionLast="47" xr6:coauthVersionMax="47" xr10:uidLastSave="{00000000-0000-0000-0000-000000000000}"/>
  <bookViews>
    <workbookView xWindow="-120" yWindow="-120" windowWidth="29040" windowHeight="15720" xr2:uid="{002E5498-DF0B-41AE-A5D8-20EF202175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4" i="1"/>
  <c r="J24" i="1" s="1"/>
  <c r="H22" i="1"/>
  <c r="J22" i="1" s="1"/>
  <c r="H20" i="1"/>
  <c r="J20" i="1" s="1"/>
  <c r="H18" i="1"/>
  <c r="J18" i="1" l="1"/>
  <c r="D11" i="1"/>
  <c r="D12" i="1" s="1"/>
  <c r="D13" i="1" s="1"/>
  <c r="J26" i="1"/>
  <c r="J27" i="1" s="1"/>
  <c r="H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C7" authorId="0" shapeId="0" xr:uid="{9F5A3A08-C6A1-4A42-8581-8BFDD0B2AED5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C8" authorId="0" shapeId="0" xr:uid="{98C8162D-A286-45DE-B985-266E023B7FB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C9" authorId="0" shapeId="0" xr:uid="{98CBE0BF-182B-4305-8BB8-6D4E8400D149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9" authorId="1" shapeId="0" xr:uid="{D1A08C43-47CC-4E80-8F7F-6B8C9C5860D7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<sst xmlns="http://schemas.openxmlformats.org/spreadsheetml/2006/main" count="56" uniqueCount="43">
  <si>
    <t>kus</t>
  </si>
  <si>
    <t>R07</t>
  </si>
  <si>
    <t>Renovace dřevěného okna 1500x2600-2800mm, vč. rámů, parapetu, obložení ostění a vnitřních okenic</t>
  </si>
  <si>
    <t>R07b</t>
  </si>
  <si>
    <t>Renovace dřevěného okna 1500x2670-2800mm, vč. rámů, parapetu, obložení ostění a vnitřních okenic</t>
  </si>
  <si>
    <t>R07c</t>
  </si>
  <si>
    <t>Renovace dřevěného okna 1800x3350-3500mm, vč. rámů, parapetu, obložení ostění a vnitřních okenic</t>
  </si>
  <si>
    <t>R07d</t>
  </si>
  <si>
    <t>Renovace dřevěného okna 1350x2300-2450mm, vč. rámů, parapetu, obložení ostění a vnitřních okenic</t>
  </si>
  <si>
    <t>R12</t>
  </si>
  <si>
    <t>Renovace dřevěných balkonových dveří 1500x3500-3600mm vč. rámů, křídel, obložení ostění a vnitřních okenic</t>
  </si>
  <si>
    <t>vyspravení poškozených částí, oprava a doplnění těsnění, nový nátěr, nové kování</t>
  </si>
  <si>
    <t>chodba u záchodku</t>
  </si>
  <si>
    <t>chodba u muzea</t>
  </si>
  <si>
    <t>chodba schodiště</t>
  </si>
  <si>
    <t>obřadní síň + místnost pro hudbu</t>
  </si>
  <si>
    <t>Název položky</t>
  </si>
  <si>
    <t>Označení - půdorys 2NP</t>
  </si>
  <si>
    <t>Umístění</t>
  </si>
  <si>
    <t>Číslo položky</t>
  </si>
  <si>
    <t>MJ</t>
  </si>
  <si>
    <t>Množství</t>
  </si>
  <si>
    <t>Cena / MJ</t>
  </si>
  <si>
    <t>DPH</t>
  </si>
  <si>
    <t>Cena s DPH</t>
  </si>
  <si>
    <t>Cena bez DPH</t>
  </si>
  <si>
    <t>balkónové dveře - hudební místnost</t>
  </si>
  <si>
    <t>Položkový rozpočet</t>
  </si>
  <si>
    <t>Rekonstrukce Nového zámku ve Studénce - okna</t>
  </si>
  <si>
    <t>Objednatel:</t>
  </si>
  <si>
    <t>Městský úřad Studénka</t>
  </si>
  <si>
    <t>IČO:</t>
  </si>
  <si>
    <t>00298441</t>
  </si>
  <si>
    <t>nám.Republiky 762</t>
  </si>
  <si>
    <t>DIČ:</t>
  </si>
  <si>
    <t>74213</t>
  </si>
  <si>
    <t>Studénka</t>
  </si>
  <si>
    <t>Zhotovitel:</t>
  </si>
  <si>
    <t>Záměr:</t>
  </si>
  <si>
    <t>Rozpis ceny:</t>
  </si>
  <si>
    <t>Cena celkem bez DPH</t>
  </si>
  <si>
    <t>Cena celkem s DPH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</si>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</sst>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charset val="238"/>
      <scheme val="minor"/>
    </font>
    <font>
      <sz val="8"/>
      <name val="Arial CE"/>
      <charset val="238"/>
    </font>
    <font>
      <sz val="8"/>
      <color indexed="17"/>
      <name val="Arial CE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</cellStyleXfs>
  <cellXfs count="84">
    <xf numFmtId="0" fontId="0" fillId="0" borderId="0" xfId="0"/>
    <xf numFmtId="43" fontId="0" fillId="0" borderId="0" xfId="1" applyFont="1"/>
    <xf numFmtId="49" fontId="1" fillId="0" borderId="2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shrinkToFit="1"/>
    </xf>
    <xf numFmtId="43" fontId="1" fillId="0" borderId="2" xfId="1" applyFont="1" applyFill="1" applyBorder="1" applyAlignment="1">
      <alignment vertical="top" shrinkToFit="1"/>
    </xf>
    <xf numFmtId="4" fontId="1" fillId="0" borderId="2" xfId="0" applyNumberFormat="1" applyFont="1" applyBorder="1" applyAlignment="1">
      <alignment vertical="top" shrinkToFit="1"/>
    </xf>
    <xf numFmtId="4" fontId="1" fillId="0" borderId="3" xfId="0" applyNumberFormat="1" applyFont="1" applyBorder="1" applyAlignment="1">
      <alignment vertical="top" shrinkToFi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7" xfId="0" applyBorder="1"/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 shrinkToFit="1"/>
    </xf>
    <xf numFmtId="4" fontId="1" fillId="0" borderId="9" xfId="0" applyNumberFormat="1" applyFont="1" applyBorder="1" applyAlignment="1">
      <alignment vertical="top" shrinkToFit="1"/>
    </xf>
    <xf numFmtId="0" fontId="0" fillId="0" borderId="0" xfId="0" applyAlignment="1">
      <alignment wrapText="1"/>
    </xf>
    <xf numFmtId="4" fontId="4" fillId="0" borderId="0" xfId="0" applyNumberFormat="1" applyFont="1"/>
    <xf numFmtId="0" fontId="4" fillId="0" borderId="0" xfId="0" applyFont="1"/>
    <xf numFmtId="0" fontId="6" fillId="0" borderId="10" xfId="4" applyBorder="1"/>
    <xf numFmtId="0" fontId="6" fillId="0" borderId="10" xfId="4" applyBorder="1" applyAlignment="1">
      <alignment horizontal="right" vertical="center"/>
    </xf>
    <xf numFmtId="0" fontId="8" fillId="0" borderId="10" xfId="4" applyFont="1" applyBorder="1" applyAlignment="1">
      <alignment vertical="center"/>
    </xf>
    <xf numFmtId="0" fontId="6" fillId="0" borderId="10" xfId="4" applyBorder="1" applyAlignment="1">
      <alignment vertical="center"/>
    </xf>
    <xf numFmtId="0" fontId="6" fillId="0" borderId="4" xfId="4" applyBorder="1" applyAlignment="1">
      <alignment horizontal="right" vertical="center"/>
    </xf>
    <xf numFmtId="0" fontId="8" fillId="0" borderId="10" xfId="4" applyFont="1" applyBorder="1" applyAlignment="1">
      <alignment horizontal="right" vertical="center" wrapText="1"/>
    </xf>
    <xf numFmtId="49" fontId="8" fillId="0" borderId="10" xfId="4" applyNumberFormat="1" applyFont="1" applyBorder="1" applyAlignment="1">
      <alignment horizontal="left" vertical="center" wrapText="1"/>
    </xf>
    <xf numFmtId="43" fontId="0" fillId="0" borderId="0" xfId="1" applyFont="1" applyBorder="1"/>
    <xf numFmtId="0" fontId="0" fillId="0" borderId="9" xfId="0" applyBorder="1"/>
    <xf numFmtId="0" fontId="0" fillId="0" borderId="10" xfId="0" applyBorder="1" applyAlignment="1">
      <alignment horizontal="center" wrapText="1"/>
    </xf>
    <xf numFmtId="0" fontId="4" fillId="0" borderId="10" xfId="0" applyFont="1" applyBorder="1"/>
    <xf numFmtId="0" fontId="0" fillId="0" borderId="10" xfId="0" applyBorder="1"/>
    <xf numFmtId="43" fontId="0" fillId="0" borderId="10" xfId="1" applyFont="1" applyBorder="1"/>
    <xf numFmtId="0" fontId="0" fillId="0" borderId="12" xfId="0" applyBorder="1"/>
    <xf numFmtId="0" fontId="0" fillId="3" borderId="10" xfId="0" applyFill="1" applyBorder="1" applyAlignment="1">
      <alignment horizontal="center" wrapText="1"/>
    </xf>
    <xf numFmtId="0" fontId="4" fillId="3" borderId="10" xfId="0" applyFont="1" applyFill="1" applyBorder="1"/>
    <xf numFmtId="0" fontId="0" fillId="3" borderId="10" xfId="0" applyFill="1" applyBorder="1"/>
    <xf numFmtId="43" fontId="0" fillId="3" borderId="10" xfId="1" applyFont="1" applyFill="1" applyBorder="1"/>
    <xf numFmtId="0" fontId="0" fillId="3" borderId="12" xfId="0" applyFill="1" applyBorder="1"/>
    <xf numFmtId="0" fontId="0" fillId="2" borderId="13" xfId="0" applyFill="1" applyBorder="1" applyAlignment="1">
      <alignment horizontal="left" wrapText="1"/>
    </xf>
    <xf numFmtId="43" fontId="0" fillId="2" borderId="13" xfId="1" applyFont="1" applyFill="1" applyBorder="1" applyAlignment="1">
      <alignment horizontal="left" wrapText="1"/>
    </xf>
    <xf numFmtId="0" fontId="6" fillId="0" borderId="0" xfId="4"/>
    <xf numFmtId="0" fontId="6" fillId="0" borderId="0" xfId="4" applyAlignment="1">
      <alignment horizontal="right"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left" vertical="center"/>
    </xf>
    <xf numFmtId="0" fontId="6" fillId="0" borderId="4" xfId="4" applyBorder="1"/>
    <xf numFmtId="0" fontId="8" fillId="0" borderId="8" xfId="4" applyFont="1" applyBorder="1" applyAlignment="1">
      <alignment horizontal="left" vertical="center" indent="1"/>
    </xf>
    <xf numFmtId="0" fontId="8" fillId="0" borderId="11" xfId="4" applyFont="1" applyBorder="1" applyAlignment="1">
      <alignment horizontal="left" vertical="center" indent="1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9" fontId="4" fillId="0" borderId="0" xfId="0" applyNumberFormat="1" applyFont="1"/>
    <xf numFmtId="0" fontId="0" fillId="3" borderId="11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0" fillId="4" borderId="0" xfId="0" applyFill="1"/>
    <xf numFmtId="0" fontId="0" fillId="3" borderId="6" xfId="0" applyFill="1" applyBorder="1" applyAlignment="1">
      <alignment horizontal="left"/>
    </xf>
    <xf numFmtId="0" fontId="0" fillId="3" borderId="4" xfId="0" applyFill="1" applyBorder="1" applyAlignment="1">
      <alignment horizontal="center" wrapText="1"/>
    </xf>
    <xf numFmtId="0" fontId="4" fillId="3" borderId="4" xfId="0" applyFont="1" applyFill="1" applyBorder="1"/>
    <xf numFmtId="0" fontId="0" fillId="3" borderId="4" xfId="0" applyFill="1" applyBorder="1"/>
    <xf numFmtId="43" fontId="0" fillId="3" borderId="4" xfId="1" applyFont="1" applyFill="1" applyBorder="1"/>
    <xf numFmtId="0" fontId="0" fillId="3" borderId="7" xfId="0" applyFill="1" applyBorder="1"/>
    <xf numFmtId="0" fontId="4" fillId="0" borderId="4" xfId="0" applyFont="1" applyBorder="1"/>
    <xf numFmtId="43" fontId="0" fillId="0" borderId="4" xfId="1" applyFont="1" applyBorder="1"/>
    <xf numFmtId="43" fontId="4" fillId="0" borderId="10" xfId="1" applyFont="1" applyBorder="1"/>
    <xf numFmtId="49" fontId="8" fillId="5" borderId="10" xfId="0" applyNumberFormat="1" applyFont="1" applyFill="1" applyBorder="1" applyAlignment="1" applyProtection="1">
      <alignment horizontal="left" vertical="center" wrapText="1"/>
      <protection locked="0"/>
    </xf>
    <xf numFmtId="4" fontId="1" fillId="5" borderId="2" xfId="0" applyNumberFormat="1" applyFont="1" applyFill="1" applyBorder="1" applyAlignment="1" applyProtection="1">
      <alignment vertical="top" shrinkToFit="1"/>
      <protection locked="0"/>
    </xf>
    <xf numFmtId="49" fontId="8" fillId="5" borderId="4" xfId="4" applyNumberFormat="1" applyFont="1" applyFill="1" applyBorder="1" applyAlignment="1" applyProtection="1">
      <alignment horizontal="left" vertical="center"/>
      <protection locked="0"/>
    </xf>
    <xf numFmtId="0" fontId="8" fillId="5" borderId="0" xfId="4" applyFont="1" applyFill="1" applyAlignment="1" applyProtection="1">
      <alignment horizontal="lef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8" fillId="5" borderId="10" xfId="0" applyNumberFormat="1" applyFont="1" applyFill="1" applyBorder="1" applyAlignment="1" applyProtection="1">
      <alignment horizontal="left" vertical="center"/>
      <protection locked="0"/>
    </xf>
    <xf numFmtId="49" fontId="0" fillId="5" borderId="10" xfId="0" applyNumberForma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49" fontId="8" fillId="0" borderId="0" xfId="4" applyNumberFormat="1" applyFont="1" applyAlignment="1">
      <alignment horizontal="left" vertical="center" wrapText="1"/>
    </xf>
    <xf numFmtId="0" fontId="6" fillId="0" borderId="0" xfId="4" applyAlignment="1">
      <alignment vertical="center" wrapText="1"/>
    </xf>
    <xf numFmtId="49" fontId="8" fillId="0" borderId="10" xfId="4" applyNumberFormat="1" applyFont="1" applyBorder="1" applyAlignment="1">
      <alignment vertical="center" wrapText="1"/>
    </xf>
    <xf numFmtId="0" fontId="6" fillId="0" borderId="10" xfId="4" applyBorder="1" applyAlignment="1">
      <alignment vertical="center" wrapText="1"/>
    </xf>
    <xf numFmtId="49" fontId="8" fillId="5" borderId="4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</cellXfs>
  <cellStyles count="5">
    <cellStyle name="Čárka" xfId="1" builtinId="3"/>
    <cellStyle name="Normální" xfId="0" builtinId="0"/>
    <cellStyle name="normální 2" xfId="3" xr:uid="{B86389CD-5899-4BB4-A475-5C046D63CFD6}"/>
    <cellStyle name="Normální 3" xfId="2" xr:uid="{4D52BF31-92B5-4076-BE29-2672E4BD75A0}"/>
    <cellStyle name="Normální 4" xfId="4" xr:uid="{BA017A89-5A30-4A92-9236-0F230DB9A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24AA-8F39-42E7-AAC0-9B64454DC0BE}">
  <dimension ref="A1:J27"/>
  <sheetViews>
    <sheetView tabSelected="1" zoomScaleNormal="100" workbookViewId="0">
      <selection activeCell="G26" sqref="G26"/>
    </sheetView>
  </sheetViews>
  <sheetFormatPr defaultRowHeight="15" x14ac:dyDescent="0.25"/>
  <cols>
    <col min="1" max="1" width="9.140625" style="51"/>
    <col min="2" max="2" width="10.7109375" style="8" customWidth="1"/>
    <col min="4" max="4" width="38.7109375" customWidth="1"/>
    <col min="5" max="5" width="14.140625" bestFit="1" customWidth="1"/>
    <col min="6" max="6" width="9.140625" style="1"/>
    <col min="8" max="8" width="10" bestFit="1" customWidth="1"/>
    <col min="10" max="10" width="11.28515625" customWidth="1"/>
  </cols>
  <sheetData>
    <row r="1" spans="1:10" s="57" customFormat="1" ht="18.75" x14ac:dyDescent="0.3">
      <c r="A1" s="74" t="s">
        <v>27</v>
      </c>
      <c r="B1" s="75"/>
      <c r="C1" s="75"/>
      <c r="D1" s="75"/>
      <c r="E1" s="75"/>
      <c r="F1" s="75"/>
      <c r="G1" s="75"/>
      <c r="H1" s="75"/>
      <c r="I1" s="75"/>
      <c r="J1" s="76"/>
    </row>
    <row r="2" spans="1:10" x14ac:dyDescent="0.25">
      <c r="A2" s="58" t="s">
        <v>38</v>
      </c>
      <c r="B2" s="59"/>
      <c r="C2" s="60" t="s">
        <v>28</v>
      </c>
      <c r="D2" s="61"/>
      <c r="E2" s="61"/>
      <c r="F2" s="62"/>
      <c r="G2" s="61"/>
      <c r="H2" s="61"/>
      <c r="I2" s="61"/>
      <c r="J2" s="63"/>
    </row>
    <row r="3" spans="1:10" x14ac:dyDescent="0.25">
      <c r="A3" s="53"/>
      <c r="B3" s="34"/>
      <c r="C3" s="35"/>
      <c r="D3" s="36"/>
      <c r="E3" s="36"/>
      <c r="F3" s="37"/>
      <c r="G3" s="36"/>
      <c r="H3" s="36"/>
      <c r="I3" s="36"/>
      <c r="J3" s="38"/>
    </row>
    <row r="4" spans="1:10" ht="15" customHeight="1" x14ac:dyDescent="0.25">
      <c r="A4" s="49" t="s">
        <v>29</v>
      </c>
      <c r="B4" s="41"/>
      <c r="C4" s="77" t="s">
        <v>30</v>
      </c>
      <c r="D4" s="78"/>
      <c r="E4" s="78"/>
      <c r="F4" s="78"/>
      <c r="G4" s="42" t="s">
        <v>31</v>
      </c>
      <c r="H4" s="43" t="s">
        <v>32</v>
      </c>
      <c r="I4" s="41"/>
      <c r="J4" s="28"/>
    </row>
    <row r="5" spans="1:10" ht="15" customHeight="1" x14ac:dyDescent="0.25">
      <c r="A5" s="47"/>
      <c r="B5" s="44"/>
      <c r="C5" s="77" t="s">
        <v>33</v>
      </c>
      <c r="D5" s="78"/>
      <c r="E5" s="78"/>
      <c r="F5" s="78"/>
      <c r="G5" s="42" t="s">
        <v>34</v>
      </c>
      <c r="H5" s="45"/>
      <c r="I5" s="41"/>
      <c r="J5" s="28"/>
    </row>
    <row r="6" spans="1:10" x14ac:dyDescent="0.25">
      <c r="A6" s="48"/>
      <c r="B6" s="25"/>
      <c r="C6" s="26" t="s">
        <v>35</v>
      </c>
      <c r="D6" s="79" t="s">
        <v>36</v>
      </c>
      <c r="E6" s="80"/>
      <c r="F6" s="80"/>
      <c r="G6" s="23"/>
      <c r="H6" s="22"/>
      <c r="I6" s="20"/>
      <c r="J6" s="33"/>
    </row>
    <row r="7" spans="1:10" x14ac:dyDescent="0.25">
      <c r="A7" s="49" t="s">
        <v>37</v>
      </c>
      <c r="B7" s="46"/>
      <c r="C7" s="81"/>
      <c r="D7" s="81"/>
      <c r="E7" s="81"/>
      <c r="F7" s="81"/>
      <c r="G7" s="24" t="s">
        <v>31</v>
      </c>
      <c r="H7" s="69"/>
      <c r="I7" s="46"/>
      <c r="J7" s="12"/>
    </row>
    <row r="8" spans="1:10" x14ac:dyDescent="0.25">
      <c r="A8" s="47"/>
      <c r="B8" s="44"/>
      <c r="C8" s="71"/>
      <c r="D8" s="71"/>
      <c r="E8" s="71"/>
      <c r="F8" s="71"/>
      <c r="G8" s="42" t="s">
        <v>34</v>
      </c>
      <c r="H8" s="70"/>
      <c r="I8" s="41"/>
      <c r="J8" s="28"/>
    </row>
    <row r="9" spans="1:10" x14ac:dyDescent="0.25">
      <c r="A9" s="48"/>
      <c r="B9" s="25"/>
      <c r="C9" s="67"/>
      <c r="D9" s="72"/>
      <c r="E9" s="73"/>
      <c r="F9" s="73"/>
      <c r="G9" s="21"/>
      <c r="H9" s="22"/>
      <c r="I9" s="20"/>
      <c r="J9" s="33"/>
    </row>
    <row r="10" spans="1:10" x14ac:dyDescent="0.25">
      <c r="A10" s="54" t="s">
        <v>39</v>
      </c>
      <c r="B10" s="10"/>
      <c r="C10" s="64"/>
      <c r="D10" s="11"/>
      <c r="E10" s="11"/>
      <c r="F10" s="65"/>
      <c r="G10" s="11"/>
      <c r="H10" s="11"/>
      <c r="I10" s="11"/>
      <c r="J10" s="12"/>
    </row>
    <row r="11" spans="1:10" x14ac:dyDescent="0.25">
      <c r="A11" s="49" t="s">
        <v>40</v>
      </c>
      <c r="C11" s="19"/>
      <c r="D11" s="27">
        <f>H18+H20+H22+H24+H26</f>
        <v>0</v>
      </c>
      <c r="E11" t="s">
        <v>42</v>
      </c>
      <c r="F11" s="27"/>
      <c r="J11" s="28"/>
    </row>
    <row r="12" spans="1:10" x14ac:dyDescent="0.25">
      <c r="A12" s="49" t="s">
        <v>23</v>
      </c>
      <c r="C12" s="52">
        <v>0.21</v>
      </c>
      <c r="D12" s="27">
        <f>D11*C12</f>
        <v>0</v>
      </c>
      <c r="E12" t="s">
        <v>42</v>
      </c>
      <c r="F12" s="27"/>
      <c r="J12" s="28"/>
    </row>
    <row r="13" spans="1:10" x14ac:dyDescent="0.25">
      <c r="A13" s="50" t="s">
        <v>41</v>
      </c>
      <c r="B13" s="29"/>
      <c r="C13" s="30"/>
      <c r="D13" s="66">
        <f>D11+D12</f>
        <v>0</v>
      </c>
      <c r="E13" s="31" t="s">
        <v>42</v>
      </c>
      <c r="F13" s="32"/>
      <c r="G13" s="31"/>
      <c r="H13" s="31"/>
      <c r="I13" s="31"/>
      <c r="J13" s="33"/>
    </row>
    <row r="14" spans="1:10" x14ac:dyDescent="0.25">
      <c r="A14" s="49"/>
      <c r="C14" s="19"/>
      <c r="F14" s="27"/>
      <c r="J14" s="28"/>
    </row>
    <row r="15" spans="1:10" x14ac:dyDescent="0.25">
      <c r="A15" s="50"/>
      <c r="B15" s="29"/>
      <c r="C15" s="31"/>
      <c r="D15" s="31"/>
      <c r="E15" s="31"/>
      <c r="F15" s="32"/>
      <c r="G15" s="31"/>
      <c r="H15" s="31"/>
      <c r="I15" s="31"/>
      <c r="J15" s="33"/>
    </row>
    <row r="16" spans="1:10" s="17" customFormat="1" ht="60" x14ac:dyDescent="0.25">
      <c r="A16" s="39" t="s">
        <v>19</v>
      </c>
      <c r="B16" s="39" t="s">
        <v>18</v>
      </c>
      <c r="C16" s="39" t="s">
        <v>17</v>
      </c>
      <c r="D16" s="39" t="s">
        <v>16</v>
      </c>
      <c r="E16" s="39" t="s">
        <v>20</v>
      </c>
      <c r="F16" s="40" t="s">
        <v>21</v>
      </c>
      <c r="G16" s="39" t="s">
        <v>22</v>
      </c>
      <c r="H16" s="39" t="s">
        <v>25</v>
      </c>
      <c r="I16" s="39" t="s">
        <v>23</v>
      </c>
      <c r="J16" s="39" t="s">
        <v>24</v>
      </c>
    </row>
    <row r="17" spans="1:10" x14ac:dyDescent="0.25">
      <c r="A17" s="54"/>
      <c r="B17" s="10"/>
      <c r="C17" s="11"/>
      <c r="D17" s="82" t="s">
        <v>11</v>
      </c>
      <c r="E17" s="83"/>
      <c r="F17" s="83"/>
      <c r="G17" s="83"/>
      <c r="H17" s="83"/>
      <c r="I17" s="11"/>
      <c r="J17" s="12"/>
    </row>
    <row r="18" spans="1:10" ht="22.5" x14ac:dyDescent="0.25">
      <c r="A18" s="55">
        <v>1</v>
      </c>
      <c r="B18" s="9" t="s">
        <v>12</v>
      </c>
      <c r="C18" s="2" t="s">
        <v>1</v>
      </c>
      <c r="D18" s="3" t="s">
        <v>2</v>
      </c>
      <c r="E18" s="4" t="s">
        <v>0</v>
      </c>
      <c r="F18" s="5">
        <v>2</v>
      </c>
      <c r="G18" s="68"/>
      <c r="H18" s="6">
        <f t="shared" ref="H18" si="0">ROUND(F18*G18,2)</f>
        <v>0</v>
      </c>
      <c r="I18" s="6">
        <v>21</v>
      </c>
      <c r="J18" s="7">
        <f>H18*(1+I18/100)</f>
        <v>0</v>
      </c>
    </row>
    <row r="19" spans="1:10" x14ac:dyDescent="0.25">
      <c r="A19" s="56"/>
      <c r="B19" s="13"/>
      <c r="C19" s="14"/>
      <c r="D19" s="82" t="s">
        <v>11</v>
      </c>
      <c r="E19" s="83"/>
      <c r="F19" s="83"/>
      <c r="G19" s="83"/>
      <c r="H19" s="83"/>
      <c r="I19" s="15"/>
      <c r="J19" s="16"/>
    </row>
    <row r="20" spans="1:10" ht="22.5" x14ac:dyDescent="0.25">
      <c r="A20" s="55">
        <v>2</v>
      </c>
      <c r="B20" s="9" t="s">
        <v>13</v>
      </c>
      <c r="C20" s="2" t="s">
        <v>3</v>
      </c>
      <c r="D20" s="3" t="s">
        <v>4</v>
      </c>
      <c r="E20" s="4" t="s">
        <v>0</v>
      </c>
      <c r="F20" s="5">
        <v>1</v>
      </c>
      <c r="G20" s="68"/>
      <c r="H20" s="6">
        <f>ROUND(F20*G20,2)</f>
        <v>0</v>
      </c>
      <c r="I20" s="6">
        <v>21</v>
      </c>
      <c r="J20" s="7">
        <f>H20*(1+I20/100)</f>
        <v>0</v>
      </c>
    </row>
    <row r="21" spans="1:10" x14ac:dyDescent="0.25">
      <c r="A21" s="56"/>
      <c r="B21" s="13"/>
      <c r="C21" s="14"/>
      <c r="D21" s="82" t="s">
        <v>11</v>
      </c>
      <c r="E21" s="83"/>
      <c r="F21" s="83"/>
      <c r="G21" s="83"/>
      <c r="H21" s="83"/>
      <c r="I21" s="15"/>
      <c r="J21" s="16"/>
    </row>
    <row r="22" spans="1:10" ht="22.5" x14ac:dyDescent="0.25">
      <c r="A22" s="55">
        <v>3</v>
      </c>
      <c r="B22" s="9" t="s">
        <v>14</v>
      </c>
      <c r="C22" s="2" t="s">
        <v>5</v>
      </c>
      <c r="D22" s="3" t="s">
        <v>6</v>
      </c>
      <c r="E22" s="4" t="s">
        <v>0</v>
      </c>
      <c r="F22" s="5">
        <v>2</v>
      </c>
      <c r="G22" s="68"/>
      <c r="H22" s="6">
        <f>ROUND(F22*G22,2)</f>
        <v>0</v>
      </c>
      <c r="I22" s="6">
        <v>21</v>
      </c>
      <c r="J22" s="7">
        <f>H22*(1+I22/100)</f>
        <v>0</v>
      </c>
    </row>
    <row r="23" spans="1:10" x14ac:dyDescent="0.25">
      <c r="A23" s="56"/>
      <c r="B23" s="13"/>
      <c r="C23" s="14"/>
      <c r="D23" s="82" t="s">
        <v>11</v>
      </c>
      <c r="E23" s="83"/>
      <c r="F23" s="83"/>
      <c r="G23" s="83"/>
      <c r="H23" s="83"/>
      <c r="I23" s="15"/>
      <c r="J23" s="16"/>
    </row>
    <row r="24" spans="1:10" ht="33.75" x14ac:dyDescent="0.25">
      <c r="A24" s="55">
        <v>4</v>
      </c>
      <c r="B24" s="9" t="s">
        <v>15</v>
      </c>
      <c r="C24" s="2" t="s">
        <v>7</v>
      </c>
      <c r="D24" s="3" t="s">
        <v>8</v>
      </c>
      <c r="E24" s="4" t="s">
        <v>0</v>
      </c>
      <c r="F24" s="5">
        <v>6</v>
      </c>
      <c r="G24" s="68"/>
      <c r="H24" s="6">
        <f>ROUND(F24*G24,2)</f>
        <v>0</v>
      </c>
      <c r="I24" s="6">
        <v>21</v>
      </c>
      <c r="J24" s="7">
        <f>H24*(1+I24/100)</f>
        <v>0</v>
      </c>
    </row>
    <row r="25" spans="1:10" ht="15" customHeight="1" x14ac:dyDescent="0.25">
      <c r="A25" s="56"/>
      <c r="B25" s="13"/>
      <c r="C25" s="14"/>
      <c r="D25" s="82" t="s">
        <v>11</v>
      </c>
      <c r="E25" s="83"/>
      <c r="F25" s="83"/>
      <c r="G25" s="83"/>
      <c r="H25" s="83"/>
      <c r="I25" s="15"/>
      <c r="J25" s="16"/>
    </row>
    <row r="26" spans="1:10" ht="45" x14ac:dyDescent="0.25">
      <c r="A26" s="55">
        <v>5</v>
      </c>
      <c r="B26" s="9" t="s">
        <v>26</v>
      </c>
      <c r="C26" s="2" t="s">
        <v>9</v>
      </c>
      <c r="D26" s="3" t="s">
        <v>10</v>
      </c>
      <c r="E26" s="4" t="s">
        <v>0</v>
      </c>
      <c r="F26" s="5">
        <v>1</v>
      </c>
      <c r="G26" s="68"/>
      <c r="H26" s="6">
        <f>ROUND(F26*G26,2)</f>
        <v>0</v>
      </c>
      <c r="I26" s="6">
        <v>21</v>
      </c>
      <c r="J26" s="7">
        <f>H26*(1+I26/100)</f>
        <v>0</v>
      </c>
    </row>
    <row r="27" spans="1:10" x14ac:dyDescent="0.25">
      <c r="H27" s="18">
        <f>H26+H24+H22+H20+H18</f>
        <v>0</v>
      </c>
      <c r="I27" s="19"/>
      <c r="J27" s="18">
        <f>SUM(J18:J26)</f>
        <v>0</v>
      </c>
    </row>
  </sheetData>
  <sheetProtection algorithmName="SHA-512" hashValue="jxSG/6C5VJCwKq4aDqVNhZVS0sNQOMNH/VgRmqy3V6klD7twVXGgGKoSiLJXDgQ2rVDZYE9IVkJBJdeAJB+mSg==" saltValue="gkPeIzNOGGhpTus0QRrIsw==" spinCount="100000" sheet="1" objects="1" scenarios="1"/>
  <mergeCells count="12">
    <mergeCell ref="D19:H19"/>
    <mergeCell ref="D21:H21"/>
    <mergeCell ref="D23:H23"/>
    <mergeCell ref="D25:H25"/>
    <mergeCell ref="D17:H17"/>
    <mergeCell ref="C8:F8"/>
    <mergeCell ref="D9:F9"/>
    <mergeCell ref="A1:J1"/>
    <mergeCell ref="C4:F4"/>
    <mergeCell ref="C5:F5"/>
    <mergeCell ref="D6:F6"/>
    <mergeCell ref="C7:F7"/>
  </mergeCells>
  <pageMargins left="0.7" right="0.7" top="0.78740157499999996" bottom="0.78740157499999996" header="0.3" footer="0.3"/>
  <pageSetup paperSize="9" scale="66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Stoklasová Martina Ing.</dc:creator>
  <cp:lastModifiedBy>Stoklasová Martina Ing.</cp:lastModifiedBy>
  <dcterms:created xsi:type="dcterms:W3CDTF">2024-11-08T07:14:16Z</dcterms:created>
  <dcterms:modified xsi:type="dcterms:W3CDTF">2024-12-16T14:28:03Z</dcterms:modified>
</cp:coreProperties>
</file>