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900" activeTab="0"/>
  </bookViews>
  <sheets>
    <sheet name="přílha č.1" sheetId="1" r:id="rId1"/>
  </sheets>
  <definedNames>
    <definedName name="_xlnm._FilterDatabase" localSheetId="0" hidden="1">'přílha č.1'!$B$2:$G$203</definedName>
    <definedName name="h4534354354354543545454">#REF!</definedName>
    <definedName name="h85666">#REF!</definedName>
    <definedName name="_xlnm.Print_Titles" localSheetId="0">'přílha č.1'!$1:$3</definedName>
    <definedName name="_xlnm.Print_Area" localSheetId="0">'přílha č.1'!$A$1:$N$218</definedName>
  </definedNames>
  <calcPr fullCalcOnLoad="1"/>
</workbook>
</file>

<file path=xl/sharedStrings.xml><?xml version="1.0" encoding="utf-8"?>
<sst xmlns="http://schemas.openxmlformats.org/spreadsheetml/2006/main" count="284" uniqueCount="201">
  <si>
    <t>Číslo plochy</t>
  </si>
  <si>
    <t>Název plochy</t>
  </si>
  <si>
    <t>Trávníky</t>
  </si>
  <si>
    <t>Bylinný porost</t>
  </si>
  <si>
    <t>Tráva v podrostu stromů</t>
  </si>
  <si>
    <t>Bylinný podrost stromů</t>
  </si>
  <si>
    <t>m2</t>
  </si>
  <si>
    <t xml:space="preserve"> zeleň u domu č.p. 624 – Sjednocení         </t>
  </si>
  <si>
    <t xml:space="preserve"> zeleň před školu Sjednocení            </t>
  </si>
  <si>
    <t xml:space="preserve"> výsadba zeleně v okolí nák. střediska Kotvice   </t>
  </si>
  <si>
    <t xml:space="preserve"> zeleň v okolí domu č.p. 627 – 629         </t>
  </si>
  <si>
    <t xml:space="preserve"> zeleň v okolí domu č.p. 630 – 632         </t>
  </si>
  <si>
    <t xml:space="preserve"> dětské hřiště u centra sídlištní zastávky     </t>
  </si>
  <si>
    <t xml:space="preserve"> zelená pl. s fotbalovým hřištěm u centra sídli  </t>
  </si>
  <si>
    <t xml:space="preserve"> zeleň v okolí Městského úřadu           </t>
  </si>
  <si>
    <t xml:space="preserve"> náměstí Republiky                 </t>
  </si>
  <si>
    <t xml:space="preserve">zeleň v okolí domu č.p. 713            </t>
  </si>
  <si>
    <t xml:space="preserve">zeleň v okolí domu č.p. 707            </t>
  </si>
  <si>
    <t xml:space="preserve">zeleň kolem autobusové zastávky ul. Sjednocení   </t>
  </si>
  <si>
    <t xml:space="preserve"> zeleň kolem domu č.p. 764             </t>
  </si>
  <si>
    <t xml:space="preserve"> výsadba u DPS                   </t>
  </si>
  <si>
    <t xml:space="preserve"> zeleň u zimního stadionu             </t>
  </si>
  <si>
    <t xml:space="preserve"> zeleň v okolí domu č.p. 749 po ul. Sjednocení   </t>
  </si>
  <si>
    <t xml:space="preserve"> zeleň v okolí MŠ a.g. L. Svobody         </t>
  </si>
  <si>
    <t xml:space="preserve"> zeleň podél ulice Beskydská            </t>
  </si>
  <si>
    <t xml:space="preserve"> zeleň podél ul. Budovatelská           </t>
  </si>
  <si>
    <t xml:space="preserve"> zeleň v okolí nák. stř. na ul. Budovatelská    </t>
  </si>
  <si>
    <t xml:space="preserve"> zeleň v okolí domu č.p. 539            </t>
  </si>
  <si>
    <t xml:space="preserve"> zeleň v okolí domu č.p. 543            </t>
  </si>
  <si>
    <t xml:space="preserve"> zeleň v okolí domu č.p. 551            </t>
  </si>
  <si>
    <t xml:space="preserve"> zeleň v okolí domu č.p. 555            </t>
  </si>
  <si>
    <t xml:space="preserve"> zeleň v okolí garáží Budovatelská         </t>
  </si>
  <si>
    <t xml:space="preserve"> zeleň v okolí domu č.p. 516            </t>
  </si>
  <si>
    <t xml:space="preserve"> zeleň v okolí domu č.p. 520            </t>
  </si>
  <si>
    <t xml:space="preserve"> zeleň v okolí domu č.p. 528            </t>
  </si>
  <si>
    <t xml:space="preserve"> zeleň před domem č.p. 532             </t>
  </si>
  <si>
    <t xml:space="preserve"> okolí bytovek "96 b.j."              </t>
  </si>
  <si>
    <t xml:space="preserve"> zeleň u zahrádek – Poštovní            </t>
  </si>
  <si>
    <t xml:space="preserve"> zeleň u domu č.p. 593               </t>
  </si>
  <si>
    <t xml:space="preserve"> zeleň u domu č.p. 590               </t>
  </si>
  <si>
    <t xml:space="preserve"> zeleň u domu č.p. 583               </t>
  </si>
  <si>
    <t xml:space="preserve"> zeleň před obch. stř. – Poštovní          </t>
  </si>
  <si>
    <t xml:space="preserve"> park s dětským hřištěm za obch. stř. - Poštovní  </t>
  </si>
  <si>
    <t xml:space="preserve"> zeleň u domu č.p. 586               </t>
  </si>
  <si>
    <t xml:space="preserve"> zeleň od domu č.p. 563 až po zastávku ČSAD    </t>
  </si>
  <si>
    <t xml:space="preserve"> zeleň v okolí domu č.p. 572            </t>
  </si>
  <si>
    <t xml:space="preserve"> zeleň v okolí domu č.p. 567            </t>
  </si>
  <si>
    <t xml:space="preserve"> zeleň před č.p. 570                </t>
  </si>
  <si>
    <t xml:space="preserve"> zeleň u domu č.p. 645 – Mírová           </t>
  </si>
  <si>
    <t xml:space="preserve"> zeleň u zahrádek – Sjednocení           </t>
  </si>
  <si>
    <t xml:space="preserve"> zeleň u letního stadionu              </t>
  </si>
  <si>
    <t xml:space="preserve"> zeleň podél Bůvolí stezky             </t>
  </si>
  <si>
    <t xml:space="preserve"> zeleň naproti hlavní pošty             </t>
  </si>
  <si>
    <t xml:space="preserve"> park u internátu                  </t>
  </si>
  <si>
    <t xml:space="preserve"> zeleň v okolí domu č.p. 598            </t>
  </si>
  <si>
    <t xml:space="preserve"> zeleň v okolí domu č.p. 701 – 706         </t>
  </si>
  <si>
    <t xml:space="preserve"> park za č.p.. 701 – 706              </t>
  </si>
  <si>
    <t xml:space="preserve"> zeleň v okolí domu č.p. 611 – 617         </t>
  </si>
  <si>
    <t xml:space="preserve"> zeleň za č.p. 627 – 629 Sjednocení        </t>
  </si>
  <si>
    <t xml:space="preserve"> zeleň v okolí domu č.p. 636 – 638         </t>
  </si>
  <si>
    <t xml:space="preserve"> zeleň v okolí domu č.p. 639 – 645         </t>
  </si>
  <si>
    <t xml:space="preserve"> zeleň v okolí domu č.p. 601            </t>
  </si>
  <si>
    <t xml:space="preserve"> zeleň v okolí domu č.p. 603            </t>
  </si>
  <si>
    <t xml:space="preserve"> zeleň v okolí domu č.p. 725            </t>
  </si>
  <si>
    <t xml:space="preserve"> zeleň v okolí domu č.p. 719            </t>
  </si>
  <si>
    <t xml:space="preserve"> alej podél ulice Poštovní             </t>
  </si>
  <si>
    <t xml:space="preserve"> zeleň v okolí domu č.p. 730            </t>
  </si>
  <si>
    <t xml:space="preserve"> zeleň v okolí domu č.p. 744            </t>
  </si>
  <si>
    <t xml:space="preserve"> zeleň na okraji sídl. zástavby           </t>
  </si>
  <si>
    <t xml:space="preserve"> zeleň v okolí domu č.p. 734            </t>
  </si>
  <si>
    <t xml:space="preserve"> zeleň v okolí domu č.p. 739            </t>
  </si>
  <si>
    <t xml:space="preserve"> alej podél ulice a.g. L. Svobody          </t>
  </si>
  <si>
    <t xml:space="preserve"> zeleň před MŠ Budovatelská            </t>
  </si>
  <si>
    <t xml:space="preserve"> zelená plocha u MŠ Budovatelská          </t>
  </si>
  <si>
    <t xml:space="preserve"> pás zeleně před pekárnou a areálem garáží     </t>
  </si>
  <si>
    <t xml:space="preserve"> pás zeleně podél ulice Poštovní po novinový stánek </t>
  </si>
  <si>
    <t xml:space="preserve"> parčík u křižovatky Poštovní - Butovická     </t>
  </si>
  <si>
    <t xml:space="preserve"> sídliště u lékárny                </t>
  </si>
  <si>
    <t xml:space="preserve"> zeleň před ZŠ Butovická              </t>
  </si>
  <si>
    <t xml:space="preserve"> křižovatka u Pospíšila              </t>
  </si>
  <si>
    <t xml:space="preserve"> zeleň vedle Domečku                </t>
  </si>
  <si>
    <t xml:space="preserve"> park Butovice                   </t>
  </si>
  <si>
    <t xml:space="preserve"> zeleň před kostelem Butovice           </t>
  </si>
  <si>
    <t xml:space="preserve"> Butovická náves                  </t>
  </si>
  <si>
    <t xml:space="preserve"> zeleň u transformátoru ul. Butovická       </t>
  </si>
  <si>
    <t xml:space="preserve"> zeleň nádraží ČSAD u MSV             </t>
  </si>
  <si>
    <t xml:space="preserve"> zeleň u Butovického potoka            </t>
  </si>
  <si>
    <t xml:space="preserve"> zeleň naproti benzinové stanici          </t>
  </si>
  <si>
    <t xml:space="preserve"> zeleň ul. Butovická u Butovického potoka      </t>
  </si>
  <si>
    <t xml:space="preserve"> zeleň u Butovického potoka - Malá Strana     </t>
  </si>
  <si>
    <t xml:space="preserve"> zeleň ul. Butovická u Butovického potoka     </t>
  </si>
  <si>
    <t xml:space="preserve"> ulice Tovární                   </t>
  </si>
  <si>
    <t xml:space="preserve"> zeleň - Zvláštní škola Tovární          </t>
  </si>
  <si>
    <t xml:space="preserve"> zahrada vedle MŠ Poštovní             </t>
  </si>
  <si>
    <t xml:space="preserve"> zeleň podél Butovického potoka          </t>
  </si>
  <si>
    <t xml:space="preserve"> plocha vedle zimního stadionu           </t>
  </si>
  <si>
    <t xml:space="preserve"> křižovatka směrem na Pustějov           </t>
  </si>
  <si>
    <t xml:space="preserve"> ul. Butovická                   </t>
  </si>
  <si>
    <t xml:space="preserve"> garáže Na Kmínku                 </t>
  </si>
  <si>
    <t xml:space="preserve"> zeleň ul. Polská k Radaru             </t>
  </si>
  <si>
    <t xml:space="preserve"> ZUŠ Butovická                   </t>
  </si>
  <si>
    <t xml:space="preserve"> hřiště u ZŠ TGM ul. 2. května           </t>
  </si>
  <si>
    <t xml:space="preserve"> Veřejná zeleň - u PROMI              </t>
  </si>
  <si>
    <t xml:space="preserve"> Dělnický dům - parkoviště + okolní zeleň     </t>
  </si>
  <si>
    <t xml:space="preserve"> park u ZŠ TGM ul. 2. května - nám. Bří. Sládečků </t>
  </si>
  <si>
    <t xml:space="preserve"> zeleň ulice U rybníčka              </t>
  </si>
  <si>
    <t xml:space="preserve"> parkoviště u Urnového háje - okolí        </t>
  </si>
  <si>
    <t xml:space="preserve"> zeleň před vstupní bránou na hřbitov       </t>
  </si>
  <si>
    <t xml:space="preserve"> Parčík pod kostelem - vedle rybníčku       </t>
  </si>
  <si>
    <t xml:space="preserve"> Starý zámek                    </t>
  </si>
  <si>
    <t xml:space="preserve"> Zeleň před bránou zámku              </t>
  </si>
  <si>
    <t xml:space="preserve"> křižovatka u pohostinství (Mrkvica)        </t>
  </si>
  <si>
    <t xml:space="preserve"> ul. Panská - od zámku po trať ČD         </t>
  </si>
  <si>
    <t xml:space="preserve"> ul. 2. května - parčík u pošty          </t>
  </si>
  <si>
    <t xml:space="preserve"> pás zeleně pod cestou - ZŠ Družstevní ul.     </t>
  </si>
  <si>
    <t xml:space="preserve"> zeleň na ul. Družstevní od trati po křižovatku II </t>
  </si>
  <si>
    <t xml:space="preserve"> parčík s DH na ul. Družstevní - Na Čajově     </t>
  </si>
  <si>
    <t xml:space="preserve"> polní cesta ve Studénce I - podél ČD - trav. pásy </t>
  </si>
  <si>
    <t xml:space="preserve"> hřiště ZŠ Družstevní               </t>
  </si>
  <si>
    <t xml:space="preserve"> přístupová cesta ke kostelu            </t>
  </si>
  <si>
    <t xml:space="preserve"> zeleň před školou ul. Družstevní         </t>
  </si>
  <si>
    <t xml:space="preserve"> zeleň ul. Daroňova                </t>
  </si>
  <si>
    <t xml:space="preserve"> křižovatka pod zámkem ve Studénce I.       </t>
  </si>
  <si>
    <t xml:space="preserve"> ulice Záhumenní                  </t>
  </si>
  <si>
    <t xml:space="preserve"> Na Trávníkách                   </t>
  </si>
  <si>
    <t xml:space="preserve"> ul. Družstevní                  </t>
  </si>
  <si>
    <t xml:space="preserve"> zeleň na ul. Družstevní od trati po křižovatku I </t>
  </si>
  <si>
    <t>Spojovačka</t>
  </si>
  <si>
    <t>hřiště na ul. Lidické</t>
  </si>
  <si>
    <t>Panská od trati ČD po MSV</t>
  </si>
  <si>
    <t>zeleň . Garáže u stavebnin</t>
  </si>
  <si>
    <t>zelený pás ul. Májová</t>
  </si>
  <si>
    <t>zeleň podél ul. Nádražní</t>
  </si>
  <si>
    <t xml:space="preserve">zelený pás podél ČOV </t>
  </si>
  <si>
    <t>zelený pás podél R. Tomáška</t>
  </si>
  <si>
    <t>Mlýnská - bývalý cvičák</t>
  </si>
  <si>
    <t>travnatý trojúhelník na ul. Lidické a Slezské</t>
  </si>
  <si>
    <t>ul. Butovická mezi potokem a čp. 52</t>
  </si>
  <si>
    <t>ul. Na Vyhlídce, travnatá páspodél kom. k hřbitovu</t>
  </si>
  <si>
    <t>ul. Budovatelská, travnatá cesra mezi zahrádkami</t>
  </si>
  <si>
    <t>ul. Tovární, stezka mezi zahrádkami</t>
  </si>
  <si>
    <t>ul. Butovická, u čp. 61, pionýrská skupina</t>
  </si>
  <si>
    <t xml:space="preserve"> Zámecká zahrada -  zadní část               </t>
  </si>
  <si>
    <t xml:space="preserve"> Zámecká zahrada -  přední část               </t>
  </si>
  <si>
    <t>zeleň u čp. 15</t>
  </si>
  <si>
    <t>za obecním domem na ul. Butovické</t>
  </si>
  <si>
    <t xml:space="preserve">zeleň v okolí domu č.p. 710             </t>
  </si>
  <si>
    <t>Tovární u čp. 322 - 324</t>
  </si>
  <si>
    <t>Tovární jednosměrka k čp. 366</t>
  </si>
  <si>
    <t>zeleň na ulici Školní u čp. 371 - 372</t>
  </si>
  <si>
    <t>zeleň za ČOV na ulici Nádražní</t>
  </si>
  <si>
    <t>bývalé stanoviště VOK na ul. Požárnické</t>
  </si>
  <si>
    <t>NOVÁ HORKA</t>
  </si>
  <si>
    <t xml:space="preserve"> zeleň podél cesty u Charity                        </t>
  </si>
  <si>
    <t xml:space="preserve"> zeleň u cesty                                      </t>
  </si>
  <si>
    <t xml:space="preserve"> zeleň před obchodem                                </t>
  </si>
  <si>
    <t xml:space="preserve"> bývalé koryto Sedlničky včetně opačné strany       </t>
  </si>
  <si>
    <t xml:space="preserve"> zeleň podél zahrádek, příkop u křižovatky          </t>
  </si>
  <si>
    <t xml:space="preserve"> zeleň podél cesty                                  </t>
  </si>
  <si>
    <t xml:space="preserve"> zeleň kolem obchodu Jednota SD                     </t>
  </si>
  <si>
    <t xml:space="preserve"> křižovatka do Nové Horky                           </t>
  </si>
  <si>
    <t xml:space="preserve"> pozemek u mlýnského náhonu                         </t>
  </si>
  <si>
    <t xml:space="preserve"> příkop podél cesty na Albrechtičky                 </t>
  </si>
  <si>
    <t xml:space="preserve"> oplocené stanoviště VOK                            </t>
  </si>
  <si>
    <t xml:space="preserve"> zeleň podél cesty u hřiště                         </t>
  </si>
  <si>
    <t>Travní porost celkem - digitální pasport zeleně</t>
  </si>
  <si>
    <t>frekvence sečí dle intenzitních tříd a smlouvy</t>
  </si>
  <si>
    <t>5-7</t>
  </si>
  <si>
    <t>4</t>
  </si>
  <si>
    <t>3</t>
  </si>
  <si>
    <t>BUTOVICE</t>
  </si>
  <si>
    <t>STUDÉNKA I</t>
  </si>
  <si>
    <t>spojka mezi ul. Butovická a Malá strana</t>
  </si>
  <si>
    <t>u garáží na ul. Školní</t>
  </si>
  <si>
    <t>ul. Butovická u č.p. 781</t>
  </si>
  <si>
    <t>zeleň u zahrádek - Poštovní</t>
  </si>
  <si>
    <t>zahrádky u stadionu</t>
  </si>
  <si>
    <t>kolem domů na ul. Mlýnské</t>
  </si>
  <si>
    <t>zahrádky za MŠ Poštovní</t>
  </si>
  <si>
    <t>ul. Nádražní u č.p. 274</t>
  </si>
  <si>
    <t>DH u domu č.p. 520 (ul. Budovatelská)</t>
  </si>
  <si>
    <t>1</t>
  </si>
  <si>
    <t>DH u bytovek "96 b.j."</t>
  </si>
  <si>
    <t>DH u domu č.p. 730 (ul. Poštovní)</t>
  </si>
  <si>
    <t>ul. Nádražní - vlakové nádraží</t>
  </si>
  <si>
    <t>Intenzitní třída</t>
  </si>
  <si>
    <t>výměra ploch udržovaných uchazečem</t>
  </si>
  <si>
    <t>hřiště</t>
  </si>
  <si>
    <t xml:space="preserve">Harmonogram sečí - výměry dle digitálně zpracovaného pasportu zeleně </t>
  </si>
  <si>
    <t xml:space="preserve">Frekvence sečí dle IT </t>
  </si>
  <si>
    <t>seč ručně</t>
  </si>
  <si>
    <t>hřiště za ZŠ Butovická</t>
  </si>
  <si>
    <t>výletiště Za Klečkou</t>
  </si>
  <si>
    <t>ul. Butovická u zrcadla</t>
  </si>
  <si>
    <t>kruhový objezd - ul. Butovická</t>
  </si>
  <si>
    <r>
      <t xml:space="preserve">ul. Bezručova, </t>
    </r>
    <r>
      <rPr>
        <sz val="9"/>
        <rFont val="Arial"/>
        <family val="2"/>
      </rPr>
      <t>travnaté pásy podél komunikace</t>
    </r>
  </si>
  <si>
    <r>
      <t xml:space="preserve">ul. Jiráskova,  </t>
    </r>
    <r>
      <rPr>
        <sz val="9"/>
        <rFont val="Arial"/>
        <family val="2"/>
      </rPr>
      <t>travnaté pásy podél komunikace</t>
    </r>
  </si>
  <si>
    <r>
      <t xml:space="preserve">ul. Zahradní, </t>
    </r>
    <r>
      <rPr>
        <sz val="9"/>
        <rFont val="Arial"/>
        <family val="2"/>
      </rPr>
      <t>travnaté pásy podél komunikace</t>
    </r>
  </si>
  <si>
    <r>
      <t xml:space="preserve">ul. Slezská, </t>
    </r>
    <r>
      <rPr>
        <sz val="9"/>
        <rFont val="Arial"/>
        <family val="2"/>
      </rPr>
      <t>travnaté pásy podél komunikace</t>
    </r>
  </si>
  <si>
    <r>
      <t xml:space="preserve">ul. Smetanova, </t>
    </r>
    <r>
      <rPr>
        <sz val="9"/>
        <rFont val="Arial"/>
        <family val="2"/>
      </rPr>
      <t>travnaté pásy podél komunikace</t>
    </r>
  </si>
  <si>
    <r>
      <t xml:space="preserve">ul. Lidická, </t>
    </r>
    <r>
      <rPr>
        <sz val="9"/>
        <rFont val="Arial"/>
        <family val="2"/>
      </rPr>
      <t>travnaté pásy podél komunikace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</si>
</sst>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[$-405]dddd\ d\.\ mmmm\ yyyy"/>
    <numFmt numFmtId="170" formatCode="#,##0.00_ ;\-#,##0.00\ "/>
  </numFmts>
  <fonts count="6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6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double">
        <color indexed="8"/>
      </right>
      <top style="hair"/>
      <bottom style="hair">
        <color indexed="8"/>
      </bottom>
    </border>
    <border>
      <left style="double">
        <color indexed="8"/>
      </left>
      <right style="hair">
        <color indexed="8"/>
      </right>
      <top style="hair"/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5" fillId="0" borderId="28" xfId="0" applyFont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34" borderId="33" xfId="0" applyFont="1" applyFill="1" applyBorder="1" applyAlignment="1">
      <alignment/>
    </xf>
    <xf numFmtId="0" fontId="14" fillId="36" borderId="20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36" borderId="25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49" fontId="14" fillId="36" borderId="25" xfId="0" applyNumberFormat="1" applyFont="1" applyFill="1" applyBorder="1" applyAlignment="1">
      <alignment horizontal="center"/>
    </xf>
    <xf numFmtId="0" fontId="14" fillId="36" borderId="36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49" fontId="14" fillId="37" borderId="36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36" borderId="41" xfId="0" applyFont="1" applyFill="1" applyBorder="1" applyAlignment="1">
      <alignment horizontal="center"/>
    </xf>
    <xf numFmtId="0" fontId="14" fillId="36" borderId="42" xfId="0" applyFont="1" applyFill="1" applyBorder="1" applyAlignment="1">
      <alignment horizontal="center"/>
    </xf>
    <xf numFmtId="0" fontId="14" fillId="36" borderId="43" xfId="0" applyFont="1" applyFill="1" applyBorder="1" applyAlignment="1">
      <alignment horizontal="center"/>
    </xf>
    <xf numFmtId="0" fontId="16" fillId="36" borderId="41" xfId="0" applyFont="1" applyFill="1" applyBorder="1" applyAlignment="1">
      <alignment horizontal="center"/>
    </xf>
    <xf numFmtId="0" fontId="14" fillId="36" borderId="44" xfId="0" applyFont="1" applyFill="1" applyBorder="1" applyAlignment="1">
      <alignment horizontal="center"/>
    </xf>
    <xf numFmtId="0" fontId="14" fillId="36" borderId="45" xfId="0" applyFont="1" applyFill="1" applyBorder="1" applyAlignment="1">
      <alignment horizontal="center"/>
    </xf>
    <xf numFmtId="49" fontId="16" fillId="38" borderId="36" xfId="0" applyNumberFormat="1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/>
    </xf>
    <xf numFmtId="49" fontId="14" fillId="37" borderId="14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49" fontId="14" fillId="0" borderId="47" xfId="0" applyNumberFormat="1" applyFont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5" fillId="35" borderId="28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49" fontId="14" fillId="35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4" fillId="0" borderId="57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34" borderId="58" xfId="0" applyFont="1" applyFill="1" applyBorder="1" applyAlignment="1">
      <alignment/>
    </xf>
    <xf numFmtId="0" fontId="15" fillId="35" borderId="5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9" fontId="14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14" fillId="36" borderId="62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0" xfId="0" applyFont="1" applyAlignment="1">
      <alignment horizontal="left"/>
    </xf>
    <xf numFmtId="4" fontId="6" fillId="35" borderId="46" xfId="0" applyNumberFormat="1" applyFont="1" applyFill="1" applyBorder="1" applyAlignment="1">
      <alignment/>
    </xf>
    <xf numFmtId="0" fontId="14" fillId="0" borderId="38" xfId="0" applyFont="1" applyBorder="1" applyAlignment="1">
      <alignment horizontal="center"/>
    </xf>
    <xf numFmtId="0" fontId="14" fillId="36" borderId="3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6" fillId="36" borderId="38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12" fillId="33" borderId="13" xfId="0" applyNumberFormat="1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4" fillId="36" borderId="63" xfId="0" applyFont="1" applyFill="1" applyBorder="1" applyAlignment="1">
      <alignment horizontal="center"/>
    </xf>
    <xf numFmtId="0" fontId="14" fillId="36" borderId="41" xfId="0" applyFont="1" applyFill="1" applyBorder="1" applyAlignment="1">
      <alignment horizontal="center"/>
    </xf>
    <xf numFmtId="0" fontId="14" fillId="36" borderId="44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4" borderId="0" xfId="0" applyFont="1" applyFill="1" applyAlignment="1">
      <alignment/>
    </xf>
    <xf numFmtId="0" fontId="14" fillId="36" borderId="37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0" fillId="34" borderId="64" xfId="0" applyFont="1" applyFill="1" applyBorder="1" applyAlignment="1">
      <alignment/>
    </xf>
    <xf numFmtId="4" fontId="6" fillId="35" borderId="65" xfId="0" applyNumberFormat="1" applyFont="1" applyFill="1" applyBorder="1" applyAlignment="1">
      <alignment horizontal="center"/>
    </xf>
    <xf numFmtId="0" fontId="0" fillId="34" borderId="66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/>
    </xf>
    <xf numFmtId="4" fontId="14" fillId="39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5" fillId="41" borderId="28" xfId="0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/>
    </xf>
    <xf numFmtId="0" fontId="15" fillId="40" borderId="31" xfId="0" applyFont="1" applyFill="1" applyBorder="1" applyAlignment="1">
      <alignment horizontal="center"/>
    </xf>
    <xf numFmtId="0" fontId="15" fillId="40" borderId="30" xfId="0" applyFont="1" applyFill="1" applyBorder="1" applyAlignment="1">
      <alignment horizontal="center"/>
    </xf>
    <xf numFmtId="0" fontId="6" fillId="40" borderId="32" xfId="0" applyFont="1" applyFill="1" applyBorder="1" applyAlignment="1">
      <alignment horizontal="center"/>
    </xf>
    <xf numFmtId="0" fontId="15" fillId="40" borderId="32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6" fillId="36" borderId="13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/>
    </xf>
    <xf numFmtId="0" fontId="6" fillId="42" borderId="28" xfId="0" applyFont="1" applyFill="1" applyBorder="1" applyAlignment="1">
      <alignment horizontal="center"/>
    </xf>
    <xf numFmtId="0" fontId="14" fillId="43" borderId="20" xfId="0" applyFont="1" applyFill="1" applyBorder="1" applyAlignment="1">
      <alignment horizontal="center"/>
    </xf>
    <xf numFmtId="49" fontId="14" fillId="43" borderId="20" xfId="0" applyNumberFormat="1" applyFont="1" applyFill="1" applyBorder="1" applyAlignment="1">
      <alignment horizontal="center"/>
    </xf>
    <xf numFmtId="49" fontId="14" fillId="43" borderId="20" xfId="0" applyNumberFormat="1" applyFont="1" applyFill="1" applyBorder="1" applyAlignment="1">
      <alignment horizontal="center"/>
    </xf>
    <xf numFmtId="0" fontId="14" fillId="43" borderId="20" xfId="0" applyFont="1" applyFill="1" applyBorder="1" applyAlignment="1">
      <alignment horizontal="center"/>
    </xf>
    <xf numFmtId="0" fontId="14" fillId="43" borderId="67" xfId="0" applyFont="1" applyFill="1" applyBorder="1" applyAlignment="1">
      <alignment horizontal="center"/>
    </xf>
    <xf numFmtId="49" fontId="14" fillId="43" borderId="40" xfId="0" applyNumberFormat="1" applyFont="1" applyFill="1" applyBorder="1" applyAlignment="1">
      <alignment horizontal="center"/>
    </xf>
    <xf numFmtId="0" fontId="14" fillId="41" borderId="25" xfId="0" applyFont="1" applyFill="1" applyBorder="1" applyAlignment="1">
      <alignment horizontal="center"/>
    </xf>
    <xf numFmtId="0" fontId="14" fillId="41" borderId="41" xfId="0" applyFont="1" applyFill="1" applyBorder="1" applyAlignment="1">
      <alignment horizontal="center"/>
    </xf>
    <xf numFmtId="0" fontId="14" fillId="41" borderId="13" xfId="0" applyFont="1" applyFill="1" applyBorder="1" applyAlignment="1">
      <alignment horizontal="center"/>
    </xf>
    <xf numFmtId="0" fontId="14" fillId="41" borderId="20" xfId="0" applyFont="1" applyFill="1" applyBorder="1" applyAlignment="1">
      <alignment horizontal="center"/>
    </xf>
    <xf numFmtId="49" fontId="14" fillId="41" borderId="20" xfId="0" applyNumberFormat="1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36" borderId="45" xfId="0" applyFont="1" applyFill="1" applyBorder="1" applyAlignment="1">
      <alignment horizontal="center"/>
    </xf>
    <xf numFmtId="0" fontId="16" fillId="36" borderId="68" xfId="0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16" fillId="41" borderId="25" xfId="0" applyFont="1" applyFill="1" applyBorder="1" applyAlignment="1">
      <alignment horizontal="center"/>
    </xf>
    <xf numFmtId="0" fontId="16" fillId="41" borderId="37" xfId="0" applyFont="1" applyFill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41" borderId="63" xfId="0" applyFont="1" applyFill="1" applyBorder="1" applyAlignment="1">
      <alignment horizontal="center"/>
    </xf>
    <xf numFmtId="0" fontId="14" fillId="41" borderId="69" xfId="0" applyFont="1" applyFill="1" applyBorder="1" applyAlignment="1">
      <alignment horizontal="center"/>
    </xf>
    <xf numFmtId="0" fontId="16" fillId="41" borderId="41" xfId="0" applyFont="1" applyFill="1" applyBorder="1" applyAlignment="1">
      <alignment horizontal="center"/>
    </xf>
    <xf numFmtId="0" fontId="14" fillId="41" borderId="34" xfId="0" applyFont="1" applyFill="1" applyBorder="1" applyAlignment="1">
      <alignment horizontal="center"/>
    </xf>
    <xf numFmtId="0" fontId="14" fillId="41" borderId="43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/>
    </xf>
    <xf numFmtId="0" fontId="14" fillId="43" borderId="70" xfId="0" applyFont="1" applyFill="1" applyBorder="1" applyAlignment="1">
      <alignment horizontal="center"/>
    </xf>
    <xf numFmtId="49" fontId="14" fillId="43" borderId="48" xfId="0" applyNumberFormat="1" applyFont="1" applyFill="1" applyBorder="1" applyAlignment="1">
      <alignment horizontal="center"/>
    </xf>
    <xf numFmtId="0" fontId="14" fillId="43" borderId="42" xfId="0" applyFont="1" applyFill="1" applyBorder="1" applyAlignment="1">
      <alignment horizontal="center"/>
    </xf>
    <xf numFmtId="49" fontId="14" fillId="43" borderId="25" xfId="0" applyNumberFormat="1" applyFont="1" applyFill="1" applyBorder="1" applyAlignment="1">
      <alignment horizontal="center"/>
    </xf>
    <xf numFmtId="0" fontId="14" fillId="43" borderId="4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4" fillId="0" borderId="71" xfId="0" applyFont="1" applyBorder="1" applyAlignment="1">
      <alignment horizontal="center"/>
    </xf>
    <xf numFmtId="0" fontId="15" fillId="40" borderId="72" xfId="0" applyFont="1" applyFill="1" applyBorder="1" applyAlignment="1">
      <alignment horizontal="center"/>
    </xf>
    <xf numFmtId="0" fontId="16" fillId="41" borderId="67" xfId="0" applyFont="1" applyFill="1" applyBorder="1" applyAlignment="1">
      <alignment horizontal="center"/>
    </xf>
    <xf numFmtId="0" fontId="16" fillId="41" borderId="40" xfId="0" applyFont="1" applyFill="1" applyBorder="1" applyAlignment="1">
      <alignment horizontal="center"/>
    </xf>
    <xf numFmtId="0" fontId="14" fillId="36" borderId="71" xfId="0" applyFont="1" applyFill="1" applyBorder="1" applyAlignment="1">
      <alignment horizontal="center"/>
    </xf>
    <xf numFmtId="0" fontId="16" fillId="44" borderId="69" xfId="0" applyFont="1" applyFill="1" applyBorder="1" applyAlignment="1">
      <alignment horizontal="center"/>
    </xf>
    <xf numFmtId="0" fontId="16" fillId="44" borderId="25" xfId="0" applyFont="1" applyFill="1" applyBorder="1" applyAlignment="1">
      <alignment horizontal="center"/>
    </xf>
    <xf numFmtId="0" fontId="16" fillId="44" borderId="20" xfId="0" applyFont="1" applyFill="1" applyBorder="1" applyAlignment="1">
      <alignment horizontal="center"/>
    </xf>
    <xf numFmtId="0" fontId="16" fillId="44" borderId="41" xfId="0" applyFont="1" applyFill="1" applyBorder="1" applyAlignment="1">
      <alignment horizontal="center"/>
    </xf>
    <xf numFmtId="0" fontId="16" fillId="44" borderId="34" xfId="0" applyFont="1" applyFill="1" applyBorder="1" applyAlignment="1">
      <alignment horizontal="center"/>
    </xf>
    <xf numFmtId="0" fontId="16" fillId="44" borderId="43" xfId="0" applyFont="1" applyFill="1" applyBorder="1" applyAlignment="1">
      <alignment horizontal="center"/>
    </xf>
    <xf numFmtId="0" fontId="16" fillId="44" borderId="35" xfId="0" applyFont="1" applyFill="1" applyBorder="1" applyAlignment="1">
      <alignment horizontal="center"/>
    </xf>
    <xf numFmtId="0" fontId="14" fillId="44" borderId="63" xfId="0" applyFont="1" applyFill="1" applyBorder="1" applyAlignment="1">
      <alignment horizontal="center"/>
    </xf>
    <xf numFmtId="0" fontId="14" fillId="45" borderId="63" xfId="0" applyFont="1" applyFill="1" applyBorder="1" applyAlignment="1">
      <alignment horizontal="center"/>
    </xf>
    <xf numFmtId="0" fontId="14" fillId="45" borderId="38" xfId="0" applyFont="1" applyFill="1" applyBorder="1" applyAlignment="1">
      <alignment horizontal="center"/>
    </xf>
    <xf numFmtId="0" fontId="14" fillId="45" borderId="44" xfId="0" applyFont="1" applyFill="1" applyBorder="1" applyAlignment="1">
      <alignment horizontal="center"/>
    </xf>
    <xf numFmtId="0" fontId="14" fillId="45" borderId="39" xfId="0" applyFont="1" applyFill="1" applyBorder="1" applyAlignment="1">
      <alignment horizontal="center"/>
    </xf>
    <xf numFmtId="0" fontId="23" fillId="0" borderId="13" xfId="0" applyFont="1" applyBorder="1" applyAlignment="1">
      <alignment horizontal="justify"/>
    </xf>
    <xf numFmtId="0" fontId="1" fillId="33" borderId="13" xfId="0" applyFont="1" applyFill="1" applyBorder="1" applyAlignment="1">
      <alignment horizontal="center"/>
    </xf>
    <xf numFmtId="0" fontId="23" fillId="0" borderId="21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14" fillId="44" borderId="37" xfId="0" applyFont="1" applyFill="1" applyBorder="1" applyAlignment="1">
      <alignment horizontal="center"/>
    </xf>
    <xf numFmtId="0" fontId="14" fillId="44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4" fillId="44" borderId="2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44" borderId="41" xfId="0" applyFont="1" applyFill="1" applyBorder="1" applyAlignment="1">
      <alignment horizontal="center"/>
    </xf>
    <xf numFmtId="0" fontId="14" fillId="44" borderId="73" xfId="0" applyFont="1" applyFill="1" applyBorder="1" applyAlignment="1">
      <alignment horizontal="center"/>
    </xf>
    <xf numFmtId="0" fontId="6" fillId="42" borderId="74" xfId="0" applyFont="1" applyFill="1" applyBorder="1" applyAlignment="1">
      <alignment horizontal="center"/>
    </xf>
    <xf numFmtId="0" fontId="6" fillId="42" borderId="75" xfId="0" applyFont="1" applyFill="1" applyBorder="1" applyAlignment="1">
      <alignment horizontal="center"/>
    </xf>
    <xf numFmtId="0" fontId="1" fillId="46" borderId="75" xfId="0" applyFont="1" applyFill="1" applyBorder="1" applyAlignment="1">
      <alignment horizontal="center"/>
    </xf>
    <xf numFmtId="0" fontId="1" fillId="42" borderId="74" xfId="0" applyFont="1" applyFill="1" applyBorder="1" applyAlignment="1">
      <alignment horizontal="center"/>
    </xf>
    <xf numFmtId="0" fontId="1" fillId="42" borderId="75" xfId="0" applyFont="1" applyFill="1" applyBorder="1" applyAlignment="1">
      <alignment horizontal="center"/>
    </xf>
    <xf numFmtId="0" fontId="1" fillId="42" borderId="26" xfId="0" applyFont="1" applyFill="1" applyBorder="1" applyAlignment="1">
      <alignment horizontal="center"/>
    </xf>
    <xf numFmtId="0" fontId="1" fillId="46" borderId="26" xfId="0" applyFont="1" applyFill="1" applyBorder="1" applyAlignment="1">
      <alignment horizontal="center"/>
    </xf>
    <xf numFmtId="0" fontId="1" fillId="42" borderId="76" xfId="0" applyFont="1" applyFill="1" applyBorder="1" applyAlignment="1">
      <alignment horizontal="center"/>
    </xf>
    <xf numFmtId="0" fontId="1" fillId="46" borderId="76" xfId="0" applyFont="1" applyFill="1" applyBorder="1" applyAlignment="1">
      <alignment horizontal="center"/>
    </xf>
    <xf numFmtId="0" fontId="22" fillId="42" borderId="25" xfId="0" applyFont="1" applyFill="1" applyBorder="1" applyAlignment="1">
      <alignment horizontal="center" vertical="center" wrapText="1"/>
    </xf>
    <xf numFmtId="0" fontId="22" fillId="42" borderId="71" xfId="0" applyFont="1" applyFill="1" applyBorder="1" applyAlignment="1">
      <alignment horizontal="center" vertical="center" wrapText="1"/>
    </xf>
    <xf numFmtId="0" fontId="22" fillId="46" borderId="7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6" fillId="41" borderId="26" xfId="0" applyFont="1" applyFill="1" applyBorder="1" applyAlignment="1">
      <alignment horizontal="center"/>
    </xf>
    <xf numFmtId="0" fontId="16" fillId="41" borderId="39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5" fillId="40" borderId="2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4" fillId="45" borderId="43" xfId="0" applyFont="1" applyFill="1" applyBorder="1" applyAlignment="1">
      <alignment horizontal="center"/>
    </xf>
    <xf numFmtId="0" fontId="14" fillId="45" borderId="4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40" borderId="59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0" fontId="14" fillId="41" borderId="42" xfId="0" applyFont="1" applyFill="1" applyBorder="1" applyAlignment="1">
      <alignment horizontal="center"/>
    </xf>
    <xf numFmtId="0" fontId="14" fillId="43" borderId="44" xfId="0" applyFont="1" applyFill="1" applyBorder="1" applyAlignment="1">
      <alignment horizontal="center"/>
    </xf>
    <xf numFmtId="49" fontId="14" fillId="43" borderId="26" xfId="0" applyNumberFormat="1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9" fontId="14" fillId="34" borderId="3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14" fillId="0" borderId="79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42" borderId="80" xfId="0" applyFont="1" applyFill="1" applyBorder="1" applyAlignment="1">
      <alignment horizontal="center"/>
    </xf>
    <xf numFmtId="0" fontId="15" fillId="42" borderId="30" xfId="0" applyFont="1" applyFill="1" applyBorder="1" applyAlignment="1">
      <alignment horizontal="center"/>
    </xf>
    <xf numFmtId="0" fontId="15" fillId="42" borderId="28" xfId="0" applyFont="1" applyFill="1" applyBorder="1" applyAlignment="1">
      <alignment horizontal="center"/>
    </xf>
    <xf numFmtId="0" fontId="15" fillId="42" borderId="59" xfId="0" applyFont="1" applyFill="1" applyBorder="1" applyAlignment="1">
      <alignment horizontal="center"/>
    </xf>
    <xf numFmtId="0" fontId="0" fillId="42" borderId="13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60" fillId="42" borderId="28" xfId="0" applyFont="1" applyFill="1" applyBorder="1" applyAlignment="1">
      <alignment horizontal="center"/>
    </xf>
    <xf numFmtId="0" fontId="15" fillId="42" borderId="28" xfId="0" applyFont="1" applyFill="1" applyBorder="1" applyAlignment="1">
      <alignment horizontal="center"/>
    </xf>
    <xf numFmtId="0" fontId="15" fillId="42" borderId="29" xfId="0" applyFont="1" applyFill="1" applyBorder="1" applyAlignment="1">
      <alignment horizontal="center"/>
    </xf>
    <xf numFmtId="0" fontId="1" fillId="42" borderId="13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7" fillId="47" borderId="84" xfId="0" applyFont="1" applyFill="1" applyBorder="1" applyAlignment="1">
      <alignment horizontal="center" wrapText="1"/>
    </xf>
    <xf numFmtId="0" fontId="17" fillId="47" borderId="50" xfId="0" applyFont="1" applyFill="1" applyBorder="1" applyAlignment="1">
      <alignment horizontal="center" wrapText="1"/>
    </xf>
    <xf numFmtId="0" fontId="17" fillId="47" borderId="85" xfId="0" applyFont="1" applyFill="1" applyBorder="1" applyAlignment="1">
      <alignment horizontal="center" wrapText="1"/>
    </xf>
    <xf numFmtId="0" fontId="9" fillId="0" borderId="8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6" fillId="42" borderId="0" xfId="0" applyFont="1" applyFill="1" applyAlignment="1">
      <alignment horizontal="center" vertical="center"/>
    </xf>
    <xf numFmtId="170" fontId="6" fillId="42" borderId="0" xfId="0" applyNumberFormat="1" applyFont="1" applyFill="1" applyAlignment="1">
      <alignment/>
    </xf>
    <xf numFmtId="4" fontId="6" fillId="42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4" fontId="6" fillId="42" borderId="0" xfId="0" applyNumberFormat="1" applyFont="1" applyFill="1" applyAlignment="1">
      <alignment horizontal="right" vertical="center"/>
    </xf>
    <xf numFmtId="0" fontId="6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0" fontId="6" fillId="42" borderId="87" xfId="0" applyFont="1" applyFill="1" applyBorder="1" applyAlignment="1">
      <alignment horizontal="left"/>
    </xf>
    <xf numFmtId="0" fontId="0" fillId="42" borderId="0" xfId="0" applyFont="1" applyFill="1" applyAlignment="1">
      <alignment horizontal="left"/>
    </xf>
    <xf numFmtId="0" fontId="0" fillId="42" borderId="87" xfId="0" applyFont="1" applyFill="1" applyBorder="1" applyAlignment="1">
      <alignment horizontal="left"/>
    </xf>
    <xf numFmtId="0" fontId="0" fillId="42" borderId="0" xfId="0" applyFont="1" applyFill="1" applyBorder="1" applyAlignment="1">
      <alignment horizontal="left"/>
    </xf>
    <xf numFmtId="0" fontId="0" fillId="42" borderId="0" xfId="0" applyFont="1" applyFill="1" applyBorder="1" applyAlignment="1">
      <alignment horizontal="left"/>
    </xf>
    <xf numFmtId="0" fontId="1" fillId="42" borderId="0" xfId="0" applyFont="1" applyFill="1" applyBorder="1" applyAlignment="1">
      <alignment horizontal="left"/>
    </xf>
    <xf numFmtId="0" fontId="6" fillId="42" borderId="87" xfId="0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0" xfId="0" applyFont="1" applyFill="1" applyBorder="1" applyAlignment="1">
      <alignment horizontal="center" vertical="center"/>
    </xf>
    <xf numFmtId="170" fontId="6" fillId="42" borderId="0" xfId="0" applyNumberFormat="1" applyFont="1" applyFill="1" applyBorder="1" applyAlignment="1">
      <alignment horizontal="right" vertical="center"/>
    </xf>
    <xf numFmtId="4" fontId="6" fillId="42" borderId="0" xfId="0" applyNumberFormat="1" applyFont="1" applyFill="1" applyBorder="1" applyAlignment="1">
      <alignment horizontal="right" vertical="center"/>
    </xf>
    <xf numFmtId="0" fontId="19" fillId="42" borderId="0" xfId="0" applyFont="1" applyFill="1" applyBorder="1" applyAlignment="1">
      <alignment horizontal="center" vertical="center"/>
    </xf>
    <xf numFmtId="170" fontId="6" fillId="42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tabSelected="1" zoomScale="75" zoomScaleNormal="75" zoomScalePageLayoutView="0" workbookViewId="0" topLeftCell="A1">
      <pane ySplit="2" topLeftCell="A111" activePane="bottomLeft" state="frozen"/>
      <selection pane="topLeft" activeCell="A1" sqref="A1"/>
      <selection pane="bottomLeft" activeCell="J212" sqref="J212"/>
    </sheetView>
  </sheetViews>
  <sheetFormatPr defaultColWidth="9.140625" defaultRowHeight="12.75"/>
  <cols>
    <col min="1" max="1" width="2.421875" style="0" customWidth="1"/>
    <col min="2" max="2" width="8.57421875" style="0" customWidth="1"/>
    <col min="3" max="3" width="51.28125" style="0" customWidth="1"/>
    <col min="4" max="4" width="0.2890625" style="0" customWidth="1"/>
    <col min="5" max="5" width="14.140625" style="0" customWidth="1"/>
    <col min="6" max="6" width="13.28125" style="0" customWidth="1"/>
    <col min="7" max="7" width="18.421875" style="0" customWidth="1"/>
    <col min="8" max="8" width="11.28125" style="0" customWidth="1"/>
    <col min="9" max="9" width="9.421875" style="0" customWidth="1"/>
    <col min="10" max="10" width="12.140625" style="0" customWidth="1"/>
    <col min="11" max="11" width="13.28125" style="0" customWidth="1"/>
    <col min="12" max="12" width="13.8515625" style="0" customWidth="1"/>
    <col min="13" max="13" width="19.8515625" style="0" customWidth="1"/>
    <col min="16" max="16" width="19.8515625" style="0" customWidth="1"/>
  </cols>
  <sheetData>
    <row r="1" spans="2:13" ht="38.25" customHeight="1" thickBot="1">
      <c r="B1" s="309" t="s">
        <v>188</v>
      </c>
      <c r="C1" s="310"/>
      <c r="D1" s="310"/>
      <c r="E1" s="310"/>
      <c r="F1" s="310"/>
      <c r="G1" s="310"/>
      <c r="H1" s="310"/>
      <c r="I1" s="310"/>
      <c r="J1" s="310"/>
      <c r="K1" s="311"/>
      <c r="L1" s="172"/>
      <c r="M1" s="172"/>
    </row>
    <row r="2" spans="1:11" ht="78" customHeight="1">
      <c r="A2" s="1"/>
      <c r="B2" s="173" t="s">
        <v>0</v>
      </c>
      <c r="C2" s="174" t="s">
        <v>1</v>
      </c>
      <c r="D2" s="175" t="s">
        <v>166</v>
      </c>
      <c r="E2" s="264" t="s">
        <v>185</v>
      </c>
      <c r="F2" s="265" t="s">
        <v>189</v>
      </c>
      <c r="G2" s="266" t="s">
        <v>165</v>
      </c>
      <c r="H2" s="174" t="s">
        <v>2</v>
      </c>
      <c r="I2" s="174" t="s">
        <v>3</v>
      </c>
      <c r="J2" s="174" t="s">
        <v>4</v>
      </c>
      <c r="K2" s="175" t="s">
        <v>5</v>
      </c>
    </row>
    <row r="3" spans="1:11" ht="13.5" thickBot="1">
      <c r="A3" s="5"/>
      <c r="B3" s="2"/>
      <c r="C3" s="3"/>
      <c r="D3" s="4"/>
      <c r="E3" s="262"/>
      <c r="F3" s="262"/>
      <c r="G3" s="263" t="s">
        <v>6</v>
      </c>
      <c r="H3" s="3" t="s">
        <v>6</v>
      </c>
      <c r="I3" s="3" t="s">
        <v>6</v>
      </c>
      <c r="J3" s="3" t="s">
        <v>6</v>
      </c>
      <c r="K3" s="4" t="s">
        <v>6</v>
      </c>
    </row>
    <row r="4" spans="1:11" ht="18">
      <c r="A4" s="5"/>
      <c r="B4" s="314" t="s">
        <v>170</v>
      </c>
      <c r="C4" s="315"/>
      <c r="D4" s="96"/>
      <c r="E4" s="260"/>
      <c r="F4" s="260"/>
      <c r="G4" s="261"/>
      <c r="H4" s="95"/>
      <c r="I4" s="95"/>
      <c r="J4" s="95"/>
      <c r="K4" s="96"/>
    </row>
    <row r="5" spans="2:16" ht="20.25">
      <c r="B5" s="295">
        <v>6</v>
      </c>
      <c r="C5" s="6" t="s">
        <v>42</v>
      </c>
      <c r="D5" s="54">
        <v>3</v>
      </c>
      <c r="E5" s="196">
        <v>1</v>
      </c>
      <c r="F5" s="197" t="s">
        <v>167</v>
      </c>
      <c r="G5" s="29">
        <f>SUM(H5+I5+J5+K5)</f>
        <v>6027</v>
      </c>
      <c r="H5" s="6">
        <v>6027</v>
      </c>
      <c r="I5" s="6">
        <v>0</v>
      </c>
      <c r="J5" s="6">
        <v>0</v>
      </c>
      <c r="K5" s="7">
        <v>0</v>
      </c>
      <c r="P5" s="164"/>
    </row>
    <row r="6" spans="2:11" ht="15.75">
      <c r="B6" s="46">
        <v>14</v>
      </c>
      <c r="C6" s="6" t="s">
        <v>7</v>
      </c>
      <c r="D6" s="66" t="s">
        <v>167</v>
      </c>
      <c r="E6" s="196">
        <v>1</v>
      </c>
      <c r="F6" s="198" t="s">
        <v>167</v>
      </c>
      <c r="G6" s="29">
        <f>SUM(H6+I6+J6+K6)</f>
        <v>795</v>
      </c>
      <c r="H6" s="6">
        <v>795</v>
      </c>
      <c r="I6" s="6">
        <v>0</v>
      </c>
      <c r="J6" s="6">
        <v>0</v>
      </c>
      <c r="K6" s="7">
        <v>0</v>
      </c>
    </row>
    <row r="7" spans="2:11" ht="15.75">
      <c r="B7" s="46">
        <v>16</v>
      </c>
      <c r="C7" s="6" t="s">
        <v>8</v>
      </c>
      <c r="D7" s="66" t="s">
        <v>167</v>
      </c>
      <c r="E7" s="196">
        <v>1</v>
      </c>
      <c r="F7" s="198" t="s">
        <v>167</v>
      </c>
      <c r="G7" s="29">
        <f>SUM(H7+I7+J7+K7)</f>
        <v>1997</v>
      </c>
      <c r="H7" s="6">
        <v>1997</v>
      </c>
      <c r="I7" s="6">
        <v>0</v>
      </c>
      <c r="J7" s="6">
        <v>0</v>
      </c>
      <c r="K7" s="7">
        <v>0</v>
      </c>
    </row>
    <row r="8" spans="2:11" ht="15.75">
      <c r="B8" s="104">
        <v>18</v>
      </c>
      <c r="C8" s="105" t="s">
        <v>9</v>
      </c>
      <c r="D8" s="66" t="s">
        <v>167</v>
      </c>
      <c r="E8" s="196">
        <v>1</v>
      </c>
      <c r="F8" s="198" t="s">
        <v>167</v>
      </c>
      <c r="G8" s="29">
        <f aca="true" t="shared" si="0" ref="G8:G28">SUM(H8+I8+J8+K8)</f>
        <v>584</v>
      </c>
      <c r="H8" s="6">
        <v>584</v>
      </c>
      <c r="I8" s="6">
        <v>0</v>
      </c>
      <c r="J8" s="6">
        <v>0</v>
      </c>
      <c r="K8" s="7">
        <v>0</v>
      </c>
    </row>
    <row r="9" spans="2:16" ht="20.25">
      <c r="B9" s="46">
        <v>30</v>
      </c>
      <c r="C9" s="6" t="s">
        <v>10</v>
      </c>
      <c r="D9" s="66" t="s">
        <v>167</v>
      </c>
      <c r="E9" s="196">
        <v>1</v>
      </c>
      <c r="F9" s="198" t="s">
        <v>167</v>
      </c>
      <c r="G9" s="29">
        <f t="shared" si="0"/>
        <v>891</v>
      </c>
      <c r="H9" s="6">
        <v>891</v>
      </c>
      <c r="I9" s="6">
        <v>0</v>
      </c>
      <c r="J9" s="6">
        <v>0</v>
      </c>
      <c r="K9" s="7">
        <v>0</v>
      </c>
      <c r="P9" s="164"/>
    </row>
    <row r="10" spans="2:16" ht="20.25">
      <c r="B10" s="46">
        <v>31</v>
      </c>
      <c r="C10" s="6" t="s">
        <v>11</v>
      </c>
      <c r="D10" s="66" t="s">
        <v>167</v>
      </c>
      <c r="E10" s="196">
        <v>1</v>
      </c>
      <c r="F10" s="198" t="s">
        <v>167</v>
      </c>
      <c r="G10" s="29">
        <f t="shared" si="0"/>
        <v>1062</v>
      </c>
      <c r="H10" s="6">
        <v>1062</v>
      </c>
      <c r="I10" s="6">
        <v>0</v>
      </c>
      <c r="J10" s="6">
        <v>0</v>
      </c>
      <c r="K10" s="7">
        <v>0</v>
      </c>
      <c r="P10" s="164"/>
    </row>
    <row r="11" spans="2:16" ht="20.25">
      <c r="B11" s="295">
        <v>37</v>
      </c>
      <c r="C11" s="23" t="s">
        <v>12</v>
      </c>
      <c r="D11" s="66" t="s">
        <v>167</v>
      </c>
      <c r="E11" s="196">
        <v>1</v>
      </c>
      <c r="F11" s="198" t="s">
        <v>167</v>
      </c>
      <c r="G11" s="29">
        <f t="shared" si="0"/>
        <v>1475</v>
      </c>
      <c r="H11" s="6">
        <v>1475</v>
      </c>
      <c r="I11" s="6">
        <v>0</v>
      </c>
      <c r="J11" s="6">
        <v>0</v>
      </c>
      <c r="K11" s="7">
        <v>0</v>
      </c>
      <c r="P11" s="164"/>
    </row>
    <row r="12" spans="2:16" ht="20.25">
      <c r="B12" s="47">
        <v>41</v>
      </c>
      <c r="C12" s="302" t="s">
        <v>13</v>
      </c>
      <c r="D12" s="66" t="s">
        <v>167</v>
      </c>
      <c r="E12" s="196">
        <v>1</v>
      </c>
      <c r="F12" s="198" t="s">
        <v>167</v>
      </c>
      <c r="G12" s="29">
        <f t="shared" si="0"/>
        <v>3199</v>
      </c>
      <c r="H12" s="6">
        <v>3199</v>
      </c>
      <c r="I12" s="6">
        <v>0</v>
      </c>
      <c r="J12" s="6">
        <v>0</v>
      </c>
      <c r="K12" s="7">
        <v>0</v>
      </c>
      <c r="P12" s="164"/>
    </row>
    <row r="13" spans="2:11" ht="15.75">
      <c r="B13" s="295">
        <v>48</v>
      </c>
      <c r="C13" s="6" t="s">
        <v>14</v>
      </c>
      <c r="D13" s="66" t="s">
        <v>167</v>
      </c>
      <c r="E13" s="196">
        <v>1</v>
      </c>
      <c r="F13" s="198" t="s">
        <v>167</v>
      </c>
      <c r="G13" s="29">
        <f t="shared" si="0"/>
        <v>1427</v>
      </c>
      <c r="H13" s="6">
        <v>1427</v>
      </c>
      <c r="I13" s="6">
        <v>0</v>
      </c>
      <c r="J13" s="6">
        <v>0</v>
      </c>
      <c r="K13" s="7">
        <v>0</v>
      </c>
    </row>
    <row r="14" spans="2:11" ht="15.75">
      <c r="B14" s="295">
        <v>49</v>
      </c>
      <c r="C14" s="6" t="s">
        <v>15</v>
      </c>
      <c r="D14" s="66" t="s">
        <v>167</v>
      </c>
      <c r="E14" s="196">
        <v>1</v>
      </c>
      <c r="F14" s="198" t="s">
        <v>167</v>
      </c>
      <c r="G14" s="29">
        <f t="shared" si="0"/>
        <v>919</v>
      </c>
      <c r="H14" s="6">
        <v>919</v>
      </c>
      <c r="I14" s="6">
        <v>0</v>
      </c>
      <c r="J14" s="6">
        <v>0</v>
      </c>
      <c r="K14" s="7">
        <v>0</v>
      </c>
    </row>
    <row r="15" spans="2:11" ht="15.75">
      <c r="B15" s="295">
        <v>50</v>
      </c>
      <c r="C15" s="6" t="s">
        <v>16</v>
      </c>
      <c r="D15" s="66" t="s">
        <v>167</v>
      </c>
      <c r="E15" s="196">
        <v>1</v>
      </c>
      <c r="F15" s="198" t="s">
        <v>167</v>
      </c>
      <c r="G15" s="29">
        <f t="shared" si="0"/>
        <v>952</v>
      </c>
      <c r="H15" s="6">
        <v>952</v>
      </c>
      <c r="I15" s="6">
        <v>0</v>
      </c>
      <c r="J15" s="6">
        <v>0</v>
      </c>
      <c r="K15" s="7">
        <v>0</v>
      </c>
    </row>
    <row r="16" spans="2:11" ht="15.75">
      <c r="B16" s="295">
        <v>51</v>
      </c>
      <c r="C16" s="105" t="s">
        <v>146</v>
      </c>
      <c r="D16" s="106" t="s">
        <v>167</v>
      </c>
      <c r="E16" s="196">
        <v>1</v>
      </c>
      <c r="F16" s="198" t="s">
        <v>167</v>
      </c>
      <c r="G16" s="29">
        <f t="shared" si="0"/>
        <v>2212</v>
      </c>
      <c r="H16" s="105">
        <v>2212</v>
      </c>
      <c r="I16" s="105">
        <v>0</v>
      </c>
      <c r="J16" s="105">
        <v>0</v>
      </c>
      <c r="K16" s="107">
        <v>0</v>
      </c>
    </row>
    <row r="17" spans="2:11" ht="15.75">
      <c r="B17" s="295">
        <v>52</v>
      </c>
      <c r="C17" s="6" t="s">
        <v>17</v>
      </c>
      <c r="D17" s="66" t="s">
        <v>167</v>
      </c>
      <c r="E17" s="196">
        <v>1</v>
      </c>
      <c r="F17" s="198" t="s">
        <v>167</v>
      </c>
      <c r="G17" s="29">
        <f t="shared" si="0"/>
        <v>1637</v>
      </c>
      <c r="H17" s="6">
        <v>1637</v>
      </c>
      <c r="I17" s="6">
        <v>0</v>
      </c>
      <c r="J17" s="6">
        <v>0</v>
      </c>
      <c r="K17" s="7">
        <v>0</v>
      </c>
    </row>
    <row r="18" spans="2:11" ht="15.75">
      <c r="B18" s="104">
        <v>53</v>
      </c>
      <c r="C18" s="6" t="s">
        <v>24</v>
      </c>
      <c r="D18" s="67">
        <v>4</v>
      </c>
      <c r="E18" s="196">
        <v>1</v>
      </c>
      <c r="F18" s="198" t="s">
        <v>167</v>
      </c>
      <c r="G18" s="29">
        <f>SUM(H18+I18+J18+K18)</f>
        <v>238</v>
      </c>
      <c r="H18" s="6">
        <v>238</v>
      </c>
      <c r="I18" s="6">
        <v>0</v>
      </c>
      <c r="J18" s="6">
        <v>0</v>
      </c>
      <c r="K18" s="7">
        <v>0</v>
      </c>
    </row>
    <row r="19" spans="2:11" ht="15.75">
      <c r="B19" s="46">
        <v>54</v>
      </c>
      <c r="C19" s="6" t="s">
        <v>18</v>
      </c>
      <c r="D19" s="66" t="s">
        <v>167</v>
      </c>
      <c r="E19" s="196">
        <v>1</v>
      </c>
      <c r="F19" s="198" t="s">
        <v>167</v>
      </c>
      <c r="G19" s="29">
        <f t="shared" si="0"/>
        <v>681</v>
      </c>
      <c r="H19" s="6">
        <v>681</v>
      </c>
      <c r="I19" s="6">
        <v>0</v>
      </c>
      <c r="J19" s="6">
        <v>0</v>
      </c>
      <c r="K19" s="7">
        <v>0</v>
      </c>
    </row>
    <row r="20" spans="2:11" ht="15.75">
      <c r="B20" s="104">
        <v>55</v>
      </c>
      <c r="C20" s="105" t="s">
        <v>19</v>
      </c>
      <c r="D20" s="90" t="s">
        <v>167</v>
      </c>
      <c r="E20" s="196">
        <v>1</v>
      </c>
      <c r="F20" s="198" t="s">
        <v>167</v>
      </c>
      <c r="G20" s="29">
        <f t="shared" si="0"/>
        <v>2018</v>
      </c>
      <c r="H20" s="6">
        <v>2018</v>
      </c>
      <c r="I20" s="6">
        <v>0</v>
      </c>
      <c r="J20" s="6">
        <v>0</v>
      </c>
      <c r="K20" s="7">
        <v>0</v>
      </c>
    </row>
    <row r="21" spans="2:11" ht="15.75">
      <c r="B21" s="46">
        <v>56</v>
      </c>
      <c r="C21" s="6" t="s">
        <v>20</v>
      </c>
      <c r="D21" s="66" t="s">
        <v>167</v>
      </c>
      <c r="E21" s="196">
        <v>1</v>
      </c>
      <c r="F21" s="198" t="s">
        <v>167</v>
      </c>
      <c r="G21" s="29">
        <f t="shared" si="0"/>
        <v>2058</v>
      </c>
      <c r="H21" s="6">
        <v>1897</v>
      </c>
      <c r="I21" s="6">
        <v>161</v>
      </c>
      <c r="J21" s="6">
        <v>0</v>
      </c>
      <c r="K21" s="7">
        <v>0</v>
      </c>
    </row>
    <row r="22" spans="2:11" ht="15.75">
      <c r="B22" s="46">
        <v>57</v>
      </c>
      <c r="C22" s="6" t="s">
        <v>25</v>
      </c>
      <c r="D22" s="67">
        <v>4</v>
      </c>
      <c r="E22" s="196">
        <v>1</v>
      </c>
      <c r="F22" s="198" t="s">
        <v>167</v>
      </c>
      <c r="G22" s="29">
        <f>SUM(H22+I22+J22+K22)</f>
        <v>707</v>
      </c>
      <c r="H22" s="6">
        <v>707</v>
      </c>
      <c r="I22" s="6">
        <v>0</v>
      </c>
      <c r="J22" s="6">
        <v>0</v>
      </c>
      <c r="K22" s="7">
        <v>0</v>
      </c>
    </row>
    <row r="23" spans="2:11" ht="15.75">
      <c r="B23" s="46">
        <v>58</v>
      </c>
      <c r="C23" s="6" t="s">
        <v>25</v>
      </c>
      <c r="D23" s="67">
        <v>4</v>
      </c>
      <c r="E23" s="196">
        <v>1</v>
      </c>
      <c r="F23" s="198" t="s">
        <v>167</v>
      </c>
      <c r="G23" s="29">
        <f>SUM(H23+I23+J23+K23)</f>
        <v>867</v>
      </c>
      <c r="H23" s="6">
        <v>867</v>
      </c>
      <c r="I23" s="6">
        <v>0</v>
      </c>
      <c r="J23" s="6">
        <v>0</v>
      </c>
      <c r="K23" s="7">
        <v>0</v>
      </c>
    </row>
    <row r="24" spans="2:11" ht="15.75">
      <c r="B24" s="46">
        <v>60</v>
      </c>
      <c r="C24" s="6" t="s">
        <v>26</v>
      </c>
      <c r="D24" s="67">
        <v>4</v>
      </c>
      <c r="E24" s="196">
        <v>1</v>
      </c>
      <c r="F24" s="198" t="s">
        <v>167</v>
      </c>
      <c r="G24" s="29">
        <f>SUM(H24+I24+J24+K24)</f>
        <v>772</v>
      </c>
      <c r="H24" s="6">
        <v>772</v>
      </c>
      <c r="I24" s="6">
        <v>0</v>
      </c>
      <c r="J24" s="6">
        <v>0</v>
      </c>
      <c r="K24" s="7">
        <v>0</v>
      </c>
    </row>
    <row r="25" spans="2:11" ht="15.75">
      <c r="B25" s="46">
        <v>59</v>
      </c>
      <c r="C25" s="6" t="s">
        <v>21</v>
      </c>
      <c r="D25" s="66" t="s">
        <v>167</v>
      </c>
      <c r="E25" s="196">
        <v>1</v>
      </c>
      <c r="F25" s="198" t="s">
        <v>167</v>
      </c>
      <c r="G25" s="29">
        <f t="shared" si="0"/>
        <v>4499</v>
      </c>
      <c r="H25" s="6">
        <v>4499</v>
      </c>
      <c r="I25" s="6">
        <v>0</v>
      </c>
      <c r="J25" s="6">
        <v>0</v>
      </c>
      <c r="K25" s="7">
        <v>0</v>
      </c>
    </row>
    <row r="26" spans="2:11" ht="15.75">
      <c r="B26" s="182">
        <v>79</v>
      </c>
      <c r="C26" s="181" t="s">
        <v>191</v>
      </c>
      <c r="D26" s="66"/>
      <c r="E26" s="196">
        <v>1</v>
      </c>
      <c r="F26" s="198" t="s">
        <v>167</v>
      </c>
      <c r="G26" s="29">
        <f t="shared" si="0"/>
        <v>4489</v>
      </c>
      <c r="H26" s="6">
        <v>4489</v>
      </c>
      <c r="I26" s="6">
        <v>0</v>
      </c>
      <c r="J26" s="6">
        <v>0</v>
      </c>
      <c r="K26" s="7">
        <v>0</v>
      </c>
    </row>
    <row r="27" spans="2:11" ht="15.75">
      <c r="B27" s="46">
        <v>104</v>
      </c>
      <c r="C27" s="6" t="s">
        <v>92</v>
      </c>
      <c r="D27" s="54">
        <v>3</v>
      </c>
      <c r="E27" s="196">
        <v>1</v>
      </c>
      <c r="F27" s="198" t="s">
        <v>167</v>
      </c>
      <c r="G27" s="29">
        <f>SUM(H27+I27+J27+K27)</f>
        <v>1735</v>
      </c>
      <c r="H27" s="6">
        <v>1735</v>
      </c>
      <c r="I27" s="6">
        <v>0</v>
      </c>
      <c r="J27" s="6">
        <v>0</v>
      </c>
      <c r="K27" s="7">
        <v>0</v>
      </c>
    </row>
    <row r="28" spans="2:11" ht="15.75">
      <c r="B28" s="182">
        <v>114</v>
      </c>
      <c r="C28" s="181" t="s">
        <v>192</v>
      </c>
      <c r="D28" s="66"/>
      <c r="E28" s="196">
        <v>1</v>
      </c>
      <c r="F28" s="198" t="s">
        <v>167</v>
      </c>
      <c r="G28" s="29">
        <f t="shared" si="0"/>
        <v>6220</v>
      </c>
      <c r="H28" s="6">
        <v>4925</v>
      </c>
      <c r="I28" s="6">
        <v>1295</v>
      </c>
      <c r="J28" s="6">
        <v>0</v>
      </c>
      <c r="K28" s="7">
        <v>0</v>
      </c>
    </row>
    <row r="29" spans="1:11" s="129" customFormat="1" ht="15.75">
      <c r="A29"/>
      <c r="B29" s="300">
        <v>146</v>
      </c>
      <c r="C29" s="126" t="s">
        <v>180</v>
      </c>
      <c r="D29" s="127" t="s">
        <v>181</v>
      </c>
      <c r="E29" s="199">
        <v>1</v>
      </c>
      <c r="F29" s="197" t="s">
        <v>167</v>
      </c>
      <c r="G29" s="13">
        <f>SUM(H29+I29+J29+K29)</f>
        <v>1492</v>
      </c>
      <c r="H29" s="25">
        <v>1492</v>
      </c>
      <c r="I29" s="25">
        <v>0</v>
      </c>
      <c r="J29" s="25">
        <v>0</v>
      </c>
      <c r="K29" s="128">
        <v>0</v>
      </c>
    </row>
    <row r="30" spans="2:13" s="129" customFormat="1" ht="15.75">
      <c r="B30" s="300">
        <v>147</v>
      </c>
      <c r="C30" s="126" t="s">
        <v>182</v>
      </c>
      <c r="D30" s="127"/>
      <c r="E30" s="199">
        <v>1</v>
      </c>
      <c r="F30" s="197" t="s">
        <v>167</v>
      </c>
      <c r="G30" s="13">
        <f>SUM(H30+I30+J30+K30)</f>
        <v>1126</v>
      </c>
      <c r="H30" s="25">
        <v>1126</v>
      </c>
      <c r="I30" s="25">
        <v>0</v>
      </c>
      <c r="J30" s="25">
        <v>0</v>
      </c>
      <c r="K30" s="128">
        <v>0</v>
      </c>
      <c r="L30" s="316"/>
      <c r="M30" s="317"/>
    </row>
    <row r="31" spans="2:13" s="129" customFormat="1" ht="16.5" thickBot="1">
      <c r="B31" s="301">
        <v>148</v>
      </c>
      <c r="C31" s="130" t="s">
        <v>183</v>
      </c>
      <c r="D31" s="131"/>
      <c r="E31" s="200">
        <v>1</v>
      </c>
      <c r="F31" s="201" t="s">
        <v>167</v>
      </c>
      <c r="G31" s="14">
        <f>SUM(H31+I31+J31+K31)</f>
        <v>966</v>
      </c>
      <c r="H31" s="132">
        <v>966</v>
      </c>
      <c r="I31" s="132">
        <v>0</v>
      </c>
      <c r="J31" s="132">
        <v>0</v>
      </c>
      <c r="K31" s="133">
        <v>0</v>
      </c>
      <c r="L31" s="316"/>
      <c r="M31" s="318"/>
    </row>
    <row r="32" spans="2:13" ht="16.5" thickTop="1">
      <c r="B32" s="294">
        <v>64</v>
      </c>
      <c r="C32" s="16" t="s">
        <v>27</v>
      </c>
      <c r="D32" s="67">
        <v>4</v>
      </c>
      <c r="E32" s="202">
        <v>2</v>
      </c>
      <c r="F32" s="202">
        <v>4</v>
      </c>
      <c r="G32" s="31">
        <f aca="true" t="shared" si="1" ref="G32:G108">SUM(H32+I32+J32+K32)</f>
        <v>3459</v>
      </c>
      <c r="H32" s="16">
        <v>3459</v>
      </c>
      <c r="I32" s="16">
        <v>0</v>
      </c>
      <c r="J32" s="16">
        <v>0</v>
      </c>
      <c r="K32" s="18">
        <v>0</v>
      </c>
      <c r="L32" s="319"/>
      <c r="M32" s="319"/>
    </row>
    <row r="33" spans="2:11" ht="15.75">
      <c r="B33" s="295">
        <v>65</v>
      </c>
      <c r="C33" s="6" t="s">
        <v>28</v>
      </c>
      <c r="D33" s="67">
        <v>4</v>
      </c>
      <c r="E33" s="202">
        <v>2</v>
      </c>
      <c r="F33" s="202">
        <v>4</v>
      </c>
      <c r="G33" s="29">
        <f t="shared" si="1"/>
        <v>7627</v>
      </c>
      <c r="H33" s="6">
        <v>7627</v>
      </c>
      <c r="I33" s="6">
        <v>0</v>
      </c>
      <c r="J33" s="6">
        <v>0</v>
      </c>
      <c r="K33" s="7">
        <v>0</v>
      </c>
    </row>
    <row r="34" spans="2:11" ht="15.75">
      <c r="B34" s="295">
        <v>66</v>
      </c>
      <c r="C34" s="6" t="s">
        <v>29</v>
      </c>
      <c r="D34" s="67">
        <v>4</v>
      </c>
      <c r="E34" s="202">
        <v>2</v>
      </c>
      <c r="F34" s="202">
        <v>4</v>
      </c>
      <c r="G34" s="29">
        <f t="shared" si="1"/>
        <v>4670</v>
      </c>
      <c r="H34" s="6">
        <v>4670</v>
      </c>
      <c r="I34" s="6">
        <v>0</v>
      </c>
      <c r="J34" s="6">
        <v>0</v>
      </c>
      <c r="K34" s="7">
        <v>0</v>
      </c>
    </row>
    <row r="35" spans="2:11" ht="15.75">
      <c r="B35" s="295">
        <v>67</v>
      </c>
      <c r="C35" s="6" t="s">
        <v>30</v>
      </c>
      <c r="D35" s="67">
        <v>4</v>
      </c>
      <c r="E35" s="202">
        <v>2</v>
      </c>
      <c r="F35" s="202">
        <v>4</v>
      </c>
      <c r="G35" s="29">
        <f t="shared" si="1"/>
        <v>5191</v>
      </c>
      <c r="H35" s="6">
        <v>5191</v>
      </c>
      <c r="I35" s="6">
        <v>0</v>
      </c>
      <c r="J35" s="6">
        <v>0</v>
      </c>
      <c r="K35" s="7">
        <v>0</v>
      </c>
    </row>
    <row r="36" spans="2:11" ht="15.75">
      <c r="B36" s="295">
        <v>68</v>
      </c>
      <c r="C36" s="6" t="s">
        <v>31</v>
      </c>
      <c r="D36" s="67">
        <v>4</v>
      </c>
      <c r="E36" s="202">
        <v>2</v>
      </c>
      <c r="F36" s="202">
        <v>4</v>
      </c>
      <c r="G36" s="29">
        <f t="shared" si="1"/>
        <v>776</v>
      </c>
      <c r="H36" s="6">
        <v>776</v>
      </c>
      <c r="I36" s="6">
        <v>0</v>
      </c>
      <c r="J36" s="6">
        <v>0</v>
      </c>
      <c r="K36" s="7">
        <v>0</v>
      </c>
    </row>
    <row r="37" spans="2:11" ht="15.75">
      <c r="B37" s="295">
        <v>69</v>
      </c>
      <c r="C37" s="6" t="s">
        <v>32</v>
      </c>
      <c r="D37" s="67">
        <v>4</v>
      </c>
      <c r="E37" s="202">
        <v>2</v>
      </c>
      <c r="F37" s="202">
        <v>4</v>
      </c>
      <c r="G37" s="29">
        <f>SUM(H37+I37+J37+K37)</f>
        <v>14002</v>
      </c>
      <c r="H37" s="6">
        <v>12365</v>
      </c>
      <c r="I37" s="6">
        <v>95</v>
      </c>
      <c r="J37" s="6">
        <v>1542</v>
      </c>
      <c r="K37" s="7">
        <v>0</v>
      </c>
    </row>
    <row r="38" spans="2:11" ht="15.75">
      <c r="B38" s="295">
        <v>70</v>
      </c>
      <c r="C38" s="6" t="s">
        <v>33</v>
      </c>
      <c r="D38" s="67">
        <v>4</v>
      </c>
      <c r="E38" s="202">
        <v>2</v>
      </c>
      <c r="F38" s="202">
        <v>4</v>
      </c>
      <c r="G38" s="29">
        <f t="shared" si="1"/>
        <v>8408</v>
      </c>
      <c r="H38" s="6">
        <v>8408</v>
      </c>
      <c r="I38" s="6">
        <v>0</v>
      </c>
      <c r="J38" s="6">
        <v>0</v>
      </c>
      <c r="K38" s="7">
        <v>0</v>
      </c>
    </row>
    <row r="39" spans="2:11" ht="15.75">
      <c r="B39" s="295">
        <v>71</v>
      </c>
      <c r="C39" s="6" t="s">
        <v>34</v>
      </c>
      <c r="D39" s="67">
        <v>4</v>
      </c>
      <c r="E39" s="202">
        <v>2</v>
      </c>
      <c r="F39" s="202">
        <v>4</v>
      </c>
      <c r="G39" s="29">
        <f t="shared" si="1"/>
        <v>9806</v>
      </c>
      <c r="H39" s="6">
        <v>9718</v>
      </c>
      <c r="I39" s="6">
        <v>0</v>
      </c>
      <c r="J39" s="6">
        <v>88</v>
      </c>
      <c r="K39" s="7">
        <v>0</v>
      </c>
    </row>
    <row r="40" spans="2:11" ht="15.75">
      <c r="B40" s="295">
        <v>72</v>
      </c>
      <c r="C40" s="6" t="s">
        <v>35</v>
      </c>
      <c r="D40" s="67">
        <v>4</v>
      </c>
      <c r="E40" s="202">
        <v>2</v>
      </c>
      <c r="F40" s="202">
        <v>4</v>
      </c>
      <c r="G40" s="29">
        <f t="shared" si="1"/>
        <v>2902</v>
      </c>
      <c r="H40" s="6">
        <v>2902</v>
      </c>
      <c r="I40" s="6">
        <v>0</v>
      </c>
      <c r="J40" s="6">
        <v>0</v>
      </c>
      <c r="K40" s="7">
        <v>0</v>
      </c>
    </row>
    <row r="41" spans="2:11" ht="15.75">
      <c r="B41" s="139">
        <v>75</v>
      </c>
      <c r="C41" s="189" t="s">
        <v>76</v>
      </c>
      <c r="D41" s="76">
        <v>3</v>
      </c>
      <c r="E41" s="203">
        <v>2</v>
      </c>
      <c r="F41" s="204">
        <v>4</v>
      </c>
      <c r="G41" s="32">
        <f>SUM(H41+I41+J41+K41)</f>
        <v>1164</v>
      </c>
      <c r="H41" s="12">
        <v>1164</v>
      </c>
      <c r="I41" s="12">
        <v>0</v>
      </c>
      <c r="J41" s="12">
        <v>0</v>
      </c>
      <c r="K41" s="34">
        <v>0</v>
      </c>
    </row>
    <row r="42" spans="2:11" ht="15.75">
      <c r="B42" s="46">
        <v>82</v>
      </c>
      <c r="C42" s="6" t="s">
        <v>79</v>
      </c>
      <c r="D42" s="54">
        <v>3</v>
      </c>
      <c r="E42" s="203">
        <v>2</v>
      </c>
      <c r="F42" s="204">
        <v>4</v>
      </c>
      <c r="G42" s="29">
        <f>SUM(H42+I42+J42+K42)</f>
        <v>82</v>
      </c>
      <c r="H42" s="37">
        <v>0</v>
      </c>
      <c r="I42" s="6">
        <v>82</v>
      </c>
      <c r="J42" s="6">
        <v>0</v>
      </c>
      <c r="K42" s="7">
        <v>0</v>
      </c>
    </row>
    <row r="43" spans="2:11" ht="15.75">
      <c r="B43" s="139">
        <v>111</v>
      </c>
      <c r="C43" s="189" t="s">
        <v>36</v>
      </c>
      <c r="D43" s="76">
        <v>4</v>
      </c>
      <c r="E43" s="203">
        <v>2</v>
      </c>
      <c r="F43" s="204">
        <v>4</v>
      </c>
      <c r="G43" s="32">
        <f t="shared" si="1"/>
        <v>2814</v>
      </c>
      <c r="H43" s="12">
        <v>2814</v>
      </c>
      <c r="I43" s="12">
        <v>0</v>
      </c>
      <c r="J43" s="12">
        <v>0</v>
      </c>
      <c r="K43" s="34">
        <v>0</v>
      </c>
    </row>
    <row r="44" spans="2:11" ht="15.75">
      <c r="B44" s="51">
        <v>119</v>
      </c>
      <c r="C44" s="6" t="s">
        <v>96</v>
      </c>
      <c r="D44" s="54">
        <v>3</v>
      </c>
      <c r="E44" s="205">
        <v>2</v>
      </c>
      <c r="F44" s="206" t="s">
        <v>168</v>
      </c>
      <c r="G44" s="29">
        <f aca="true" t="shared" si="2" ref="G44:G62">SUM(H44+I44+J44+K44)</f>
        <v>1393</v>
      </c>
      <c r="H44" s="6">
        <v>830</v>
      </c>
      <c r="I44" s="6">
        <v>563</v>
      </c>
      <c r="J44" s="6">
        <v>0</v>
      </c>
      <c r="K44" s="7">
        <v>0</v>
      </c>
    </row>
    <row r="45" spans="2:16" ht="18">
      <c r="B45" s="51">
        <v>132</v>
      </c>
      <c r="C45" s="37" t="s">
        <v>145</v>
      </c>
      <c r="D45" s="69">
        <v>3</v>
      </c>
      <c r="E45" s="207">
        <v>2</v>
      </c>
      <c r="F45" s="207">
        <v>4</v>
      </c>
      <c r="G45" s="29">
        <f t="shared" si="2"/>
        <v>2555</v>
      </c>
      <c r="H45" s="6">
        <v>2555</v>
      </c>
      <c r="I45" s="6">
        <v>0</v>
      </c>
      <c r="J45" s="6">
        <v>0</v>
      </c>
      <c r="K45" s="7">
        <v>0</v>
      </c>
      <c r="L45" s="180"/>
      <c r="P45" s="165"/>
    </row>
    <row r="46" spans="2:12" ht="15.75">
      <c r="B46" s="46">
        <v>84</v>
      </c>
      <c r="C46" s="6" t="s">
        <v>81</v>
      </c>
      <c r="D46" s="54">
        <v>3</v>
      </c>
      <c r="E46" s="207">
        <v>2</v>
      </c>
      <c r="F46" s="207">
        <v>4</v>
      </c>
      <c r="G46" s="30">
        <f t="shared" si="2"/>
        <v>4561</v>
      </c>
      <c r="H46" s="40">
        <v>4561</v>
      </c>
      <c r="I46" s="6">
        <v>0</v>
      </c>
      <c r="J46" s="6">
        <v>0</v>
      </c>
      <c r="K46" s="7">
        <v>0</v>
      </c>
      <c r="L46" s="180"/>
    </row>
    <row r="47" spans="2:12" ht="15.75">
      <c r="B47" s="46">
        <v>86</v>
      </c>
      <c r="C47" s="6" t="s">
        <v>82</v>
      </c>
      <c r="D47" s="54">
        <v>3</v>
      </c>
      <c r="E47" s="207">
        <v>2</v>
      </c>
      <c r="F47" s="207">
        <v>4</v>
      </c>
      <c r="G47" s="30">
        <f t="shared" si="2"/>
        <v>1360</v>
      </c>
      <c r="H47" s="6">
        <v>1281</v>
      </c>
      <c r="I47" s="6">
        <v>0</v>
      </c>
      <c r="J47" s="6">
        <v>0</v>
      </c>
      <c r="K47" s="7">
        <v>79</v>
      </c>
      <c r="L47" s="180"/>
    </row>
    <row r="48" spans="2:12" ht="15.75">
      <c r="B48" s="104">
        <v>87</v>
      </c>
      <c r="C48" s="6" t="s">
        <v>83</v>
      </c>
      <c r="D48" s="54">
        <v>3</v>
      </c>
      <c r="E48" s="207">
        <v>2</v>
      </c>
      <c r="F48" s="207">
        <v>4</v>
      </c>
      <c r="G48" s="30">
        <f t="shared" si="2"/>
        <v>1071</v>
      </c>
      <c r="H48" s="6">
        <v>1071</v>
      </c>
      <c r="I48" s="6">
        <v>0</v>
      </c>
      <c r="J48" s="6">
        <v>0</v>
      </c>
      <c r="K48" s="7">
        <v>0</v>
      </c>
      <c r="L48" s="180"/>
    </row>
    <row r="49" spans="2:12" ht="15.75">
      <c r="B49" s="104">
        <v>116</v>
      </c>
      <c r="C49" s="6" t="s">
        <v>94</v>
      </c>
      <c r="D49" s="54">
        <v>3</v>
      </c>
      <c r="E49" s="207">
        <v>2</v>
      </c>
      <c r="F49" s="207">
        <v>4</v>
      </c>
      <c r="G49" s="29">
        <f t="shared" si="2"/>
        <v>1192</v>
      </c>
      <c r="H49" s="6">
        <v>1192</v>
      </c>
      <c r="I49" s="6">
        <v>0</v>
      </c>
      <c r="J49" s="6">
        <v>0</v>
      </c>
      <c r="K49" s="7">
        <v>0</v>
      </c>
      <c r="L49" s="180"/>
    </row>
    <row r="50" spans="2:12" ht="15.75">
      <c r="B50" s="125">
        <v>115</v>
      </c>
      <c r="C50" s="210" t="s">
        <v>194</v>
      </c>
      <c r="D50" s="67"/>
      <c r="E50" s="211">
        <v>2</v>
      </c>
      <c r="F50" s="212">
        <v>4</v>
      </c>
      <c r="G50" s="28">
        <f t="shared" si="2"/>
        <v>72</v>
      </c>
      <c r="H50" s="16">
        <v>72</v>
      </c>
      <c r="I50" s="16">
        <v>0</v>
      </c>
      <c r="J50" s="16">
        <v>0</v>
      </c>
      <c r="K50" s="18">
        <v>0</v>
      </c>
      <c r="L50" s="180"/>
    </row>
    <row r="51" spans="2:11" ht="15.75">
      <c r="B51" s="46">
        <v>90</v>
      </c>
      <c r="C51" s="6" t="s">
        <v>84</v>
      </c>
      <c r="D51" s="54">
        <v>3</v>
      </c>
      <c r="E51" s="211">
        <v>2</v>
      </c>
      <c r="F51" s="212">
        <v>4</v>
      </c>
      <c r="G51" s="30">
        <f>SUM(H51+I51+J51+K51)</f>
        <v>563</v>
      </c>
      <c r="H51" s="6">
        <v>486</v>
      </c>
      <c r="I51" s="6">
        <v>77</v>
      </c>
      <c r="J51" s="6">
        <v>0</v>
      </c>
      <c r="K51" s="7">
        <v>0</v>
      </c>
    </row>
    <row r="52" spans="2:12" ht="15.75">
      <c r="B52" s="46">
        <v>94</v>
      </c>
      <c r="C52" s="6" t="s">
        <v>86</v>
      </c>
      <c r="D52" s="54">
        <v>3</v>
      </c>
      <c r="E52" s="211">
        <v>2</v>
      </c>
      <c r="F52" s="212">
        <v>4</v>
      </c>
      <c r="G52" s="30">
        <f t="shared" si="2"/>
        <v>1322</v>
      </c>
      <c r="H52" s="6">
        <v>1322</v>
      </c>
      <c r="I52" s="6">
        <v>0</v>
      </c>
      <c r="J52" s="6">
        <v>0</v>
      </c>
      <c r="K52" s="7">
        <v>0</v>
      </c>
      <c r="L52" s="180"/>
    </row>
    <row r="53" spans="2:12" ht="15.75">
      <c r="B53" s="46">
        <v>95</v>
      </c>
      <c r="C53" s="6" t="s">
        <v>87</v>
      </c>
      <c r="D53" s="54">
        <v>3</v>
      </c>
      <c r="E53" s="211">
        <v>2</v>
      </c>
      <c r="F53" s="212">
        <v>4</v>
      </c>
      <c r="G53" s="30">
        <f t="shared" si="2"/>
        <v>858</v>
      </c>
      <c r="H53" s="6">
        <v>858</v>
      </c>
      <c r="I53" s="6">
        <v>0</v>
      </c>
      <c r="J53" s="6">
        <v>0</v>
      </c>
      <c r="K53" s="7">
        <v>0</v>
      </c>
      <c r="L53" s="180"/>
    </row>
    <row r="54" spans="2:12" ht="15.75">
      <c r="B54" s="46">
        <v>96</v>
      </c>
      <c r="C54" s="6" t="s">
        <v>88</v>
      </c>
      <c r="D54" s="54">
        <v>3</v>
      </c>
      <c r="E54" s="211">
        <v>2</v>
      </c>
      <c r="F54" s="212">
        <v>4</v>
      </c>
      <c r="G54" s="30">
        <f t="shared" si="2"/>
        <v>536</v>
      </c>
      <c r="H54" s="6">
        <v>509</v>
      </c>
      <c r="I54" s="6">
        <v>0</v>
      </c>
      <c r="J54" s="6">
        <v>0</v>
      </c>
      <c r="K54" s="7">
        <v>27</v>
      </c>
      <c r="L54" s="180"/>
    </row>
    <row r="55" spans="2:12" ht="15.75">
      <c r="B55" s="46">
        <v>98</v>
      </c>
      <c r="C55" s="6" t="s">
        <v>89</v>
      </c>
      <c r="D55" s="54">
        <v>3</v>
      </c>
      <c r="E55" s="211">
        <v>2</v>
      </c>
      <c r="F55" s="212">
        <v>4</v>
      </c>
      <c r="G55" s="30">
        <f t="shared" si="2"/>
        <v>2369</v>
      </c>
      <c r="H55" s="6">
        <v>2172</v>
      </c>
      <c r="I55" s="6">
        <v>0</v>
      </c>
      <c r="J55" s="6">
        <v>0</v>
      </c>
      <c r="K55" s="7">
        <v>197</v>
      </c>
      <c r="L55" s="180"/>
    </row>
    <row r="56" spans="2:12" ht="15.75">
      <c r="B56" s="46">
        <v>99</v>
      </c>
      <c r="C56" s="6" t="s">
        <v>90</v>
      </c>
      <c r="D56" s="54">
        <v>3</v>
      </c>
      <c r="E56" s="211">
        <v>2</v>
      </c>
      <c r="F56" s="212">
        <v>4</v>
      </c>
      <c r="G56" s="30">
        <f t="shared" si="2"/>
        <v>316</v>
      </c>
      <c r="H56" s="37">
        <v>0</v>
      </c>
      <c r="I56" s="6">
        <v>0</v>
      </c>
      <c r="J56" s="6">
        <v>0</v>
      </c>
      <c r="K56" s="7">
        <v>316</v>
      </c>
      <c r="L56" s="180"/>
    </row>
    <row r="57" spans="2:12" ht="15.75">
      <c r="B57" s="46">
        <v>100</v>
      </c>
      <c r="C57" s="6" t="s">
        <v>90</v>
      </c>
      <c r="D57" s="54">
        <v>3</v>
      </c>
      <c r="E57" s="211">
        <v>2</v>
      </c>
      <c r="F57" s="212">
        <v>4</v>
      </c>
      <c r="G57" s="30">
        <f t="shared" si="2"/>
        <v>478</v>
      </c>
      <c r="H57" s="6">
        <v>478</v>
      </c>
      <c r="I57" s="6">
        <v>0</v>
      </c>
      <c r="J57" s="6">
        <v>0</v>
      </c>
      <c r="K57" s="7">
        <v>0</v>
      </c>
      <c r="L57" s="180"/>
    </row>
    <row r="58" spans="2:12" ht="15.75">
      <c r="B58" s="46">
        <v>101</v>
      </c>
      <c r="C58" s="6" t="s">
        <v>86</v>
      </c>
      <c r="D58" s="54">
        <v>3</v>
      </c>
      <c r="E58" s="211">
        <v>2</v>
      </c>
      <c r="F58" s="212">
        <v>4</v>
      </c>
      <c r="G58" s="30">
        <f t="shared" si="2"/>
        <v>631</v>
      </c>
      <c r="H58" s="6">
        <v>631</v>
      </c>
      <c r="I58" s="6">
        <v>0</v>
      </c>
      <c r="J58" s="6">
        <v>0</v>
      </c>
      <c r="K58" s="7">
        <v>0</v>
      </c>
      <c r="L58" s="180"/>
    </row>
    <row r="59" spans="2:12" ht="15.75">
      <c r="B59" s="52">
        <v>102</v>
      </c>
      <c r="C59" s="12" t="s">
        <v>86</v>
      </c>
      <c r="D59" s="267">
        <v>3</v>
      </c>
      <c r="E59" s="268">
        <v>2</v>
      </c>
      <c r="F59" s="269">
        <v>4</v>
      </c>
      <c r="G59" s="116">
        <f t="shared" si="2"/>
        <v>1295</v>
      </c>
      <c r="H59" s="12">
        <v>1259</v>
      </c>
      <c r="I59" s="12">
        <v>0</v>
      </c>
      <c r="J59" s="12">
        <v>36</v>
      </c>
      <c r="K59" s="34">
        <v>0</v>
      </c>
      <c r="L59" s="180"/>
    </row>
    <row r="60" spans="2:13" ht="16.5" thickBot="1">
      <c r="B60" s="270">
        <v>514</v>
      </c>
      <c r="C60" s="8" t="str">
        <f>TRIM(B60)</f>
        <v>514</v>
      </c>
      <c r="D60" s="271">
        <v>3</v>
      </c>
      <c r="E60" s="229">
        <v>2</v>
      </c>
      <c r="F60" s="230">
        <v>4</v>
      </c>
      <c r="G60" s="278">
        <f>SUM(H60+I60+J60+K60)</f>
        <v>327</v>
      </c>
      <c r="H60" s="8">
        <v>327</v>
      </c>
      <c r="I60" s="8">
        <v>0</v>
      </c>
      <c r="J60" s="8">
        <v>0</v>
      </c>
      <c r="K60" s="9">
        <v>0</v>
      </c>
      <c r="L60" s="316"/>
      <c r="M60" s="320"/>
    </row>
    <row r="61" spans="2:12" ht="16.5" thickTop="1">
      <c r="B61" s="49">
        <v>501</v>
      </c>
      <c r="C61" s="35" t="s">
        <v>193</v>
      </c>
      <c r="D61" s="213"/>
      <c r="E61" s="208">
        <v>3</v>
      </c>
      <c r="F61" s="209">
        <v>3</v>
      </c>
      <c r="G61" s="17">
        <f t="shared" si="2"/>
        <v>5912</v>
      </c>
      <c r="H61" s="16">
        <v>2332</v>
      </c>
      <c r="I61" s="16">
        <v>1562</v>
      </c>
      <c r="J61" s="16">
        <v>2018</v>
      </c>
      <c r="K61" s="18">
        <v>0</v>
      </c>
      <c r="L61" s="180"/>
    </row>
    <row r="62" spans="2:12" ht="15.75">
      <c r="B62" s="46">
        <v>128</v>
      </c>
      <c r="C62" s="25" t="s">
        <v>141</v>
      </c>
      <c r="D62" s="54">
        <v>2</v>
      </c>
      <c r="E62" s="60">
        <v>3</v>
      </c>
      <c r="F62" s="60">
        <v>3</v>
      </c>
      <c r="G62" s="30">
        <f t="shared" si="2"/>
        <v>542</v>
      </c>
      <c r="H62" s="6">
        <v>476</v>
      </c>
      <c r="I62" s="6">
        <v>66</v>
      </c>
      <c r="J62" s="6">
        <v>0</v>
      </c>
      <c r="K62" s="7">
        <v>0</v>
      </c>
      <c r="L62" s="180"/>
    </row>
    <row r="63" spans="2:11" ht="15.75">
      <c r="B63" s="294">
        <v>1</v>
      </c>
      <c r="C63" s="16" t="s">
        <v>37</v>
      </c>
      <c r="D63" s="67">
        <v>3</v>
      </c>
      <c r="E63" s="82">
        <v>3</v>
      </c>
      <c r="F63" s="231">
        <v>3</v>
      </c>
      <c r="G63" s="28">
        <f t="shared" si="1"/>
        <v>3760</v>
      </c>
      <c r="H63" s="35">
        <v>3760</v>
      </c>
      <c r="I63" s="16">
        <v>0</v>
      </c>
      <c r="J63" s="16">
        <v>0</v>
      </c>
      <c r="K63" s="18">
        <v>0</v>
      </c>
    </row>
    <row r="64" spans="2:11" ht="15.75">
      <c r="B64" s="295">
        <v>2</v>
      </c>
      <c r="C64" s="6" t="s">
        <v>38</v>
      </c>
      <c r="D64" s="54">
        <v>3</v>
      </c>
      <c r="E64" s="57">
        <v>3</v>
      </c>
      <c r="F64" s="57">
        <v>3</v>
      </c>
      <c r="G64" s="29">
        <f t="shared" si="1"/>
        <v>2946</v>
      </c>
      <c r="H64" s="6">
        <v>2946</v>
      </c>
      <c r="I64" s="6">
        <v>0</v>
      </c>
      <c r="J64" s="6">
        <v>0</v>
      </c>
      <c r="K64" s="7">
        <v>0</v>
      </c>
    </row>
    <row r="65" spans="2:11" ht="15.75">
      <c r="B65" s="295">
        <v>3</v>
      </c>
      <c r="C65" s="6" t="s">
        <v>39</v>
      </c>
      <c r="D65" s="54">
        <v>3</v>
      </c>
      <c r="E65" s="57">
        <v>3</v>
      </c>
      <c r="F65" s="57">
        <v>3</v>
      </c>
      <c r="G65" s="29">
        <f t="shared" si="1"/>
        <v>3360</v>
      </c>
      <c r="H65" s="6">
        <v>3360</v>
      </c>
      <c r="I65" s="6">
        <v>0</v>
      </c>
      <c r="J65" s="6">
        <v>0</v>
      </c>
      <c r="K65" s="7">
        <v>0</v>
      </c>
    </row>
    <row r="66" spans="2:11" ht="15.75">
      <c r="B66" s="295">
        <v>4</v>
      </c>
      <c r="C66" s="6" t="s">
        <v>40</v>
      </c>
      <c r="D66" s="54">
        <v>3</v>
      </c>
      <c r="E66" s="57">
        <v>3</v>
      </c>
      <c r="F66" s="57">
        <v>3</v>
      </c>
      <c r="G66" s="29">
        <f t="shared" si="1"/>
        <v>2502</v>
      </c>
      <c r="H66" s="6">
        <v>2502</v>
      </c>
      <c r="I66" s="6">
        <v>0</v>
      </c>
      <c r="J66" s="6">
        <v>0</v>
      </c>
      <c r="K66" s="7">
        <v>0</v>
      </c>
    </row>
    <row r="67" spans="2:11" ht="15.75">
      <c r="B67" s="295">
        <v>5</v>
      </c>
      <c r="C67" s="6" t="s">
        <v>41</v>
      </c>
      <c r="D67" s="54">
        <v>3</v>
      </c>
      <c r="E67" s="57">
        <v>3</v>
      </c>
      <c r="F67" s="57">
        <v>3</v>
      </c>
      <c r="G67" s="29">
        <f t="shared" si="1"/>
        <v>202</v>
      </c>
      <c r="H67" s="6">
        <v>202</v>
      </c>
      <c r="I67" s="6">
        <v>0</v>
      </c>
      <c r="J67" s="6">
        <v>0</v>
      </c>
      <c r="K67" s="7">
        <v>0</v>
      </c>
    </row>
    <row r="68" spans="2:11" ht="15.75">
      <c r="B68" s="295">
        <v>7</v>
      </c>
      <c r="C68" s="105" t="s">
        <v>43</v>
      </c>
      <c r="D68" s="68">
        <v>3</v>
      </c>
      <c r="E68" s="57">
        <v>3</v>
      </c>
      <c r="F68" s="57">
        <v>3</v>
      </c>
      <c r="G68" s="29">
        <f>SUM(H68+I68+J68+K68)</f>
        <v>2227</v>
      </c>
      <c r="H68" s="6">
        <v>2227</v>
      </c>
      <c r="I68" s="6">
        <v>0</v>
      </c>
      <c r="J68" s="6">
        <v>0</v>
      </c>
      <c r="K68" s="7">
        <v>0</v>
      </c>
    </row>
    <row r="69" spans="2:11" ht="15.75">
      <c r="B69" s="295">
        <v>8</v>
      </c>
      <c r="C69" s="105" t="s">
        <v>44</v>
      </c>
      <c r="D69" s="68">
        <v>3</v>
      </c>
      <c r="E69" s="57">
        <v>3</v>
      </c>
      <c r="F69" s="57">
        <v>3</v>
      </c>
      <c r="G69" s="29">
        <f>SUM(H69+I69+J69+K69)</f>
        <v>2204</v>
      </c>
      <c r="H69" s="6">
        <v>2204</v>
      </c>
      <c r="I69" s="6">
        <v>0</v>
      </c>
      <c r="J69" s="6">
        <v>0</v>
      </c>
      <c r="K69" s="7">
        <v>0</v>
      </c>
    </row>
    <row r="70" spans="2:11" ht="15.75">
      <c r="B70" s="295">
        <v>9</v>
      </c>
      <c r="C70" s="6" t="s">
        <v>45</v>
      </c>
      <c r="D70" s="54">
        <v>3</v>
      </c>
      <c r="E70" s="57">
        <v>3</v>
      </c>
      <c r="F70" s="57">
        <v>3</v>
      </c>
      <c r="G70" s="29">
        <f t="shared" si="1"/>
        <v>2699</v>
      </c>
      <c r="H70" s="6">
        <v>2699</v>
      </c>
      <c r="I70" s="6">
        <v>0</v>
      </c>
      <c r="J70" s="6">
        <v>0</v>
      </c>
      <c r="K70" s="7">
        <v>0</v>
      </c>
    </row>
    <row r="71" spans="2:11" ht="15.75">
      <c r="B71" s="295">
        <v>10</v>
      </c>
      <c r="C71" s="6" t="s">
        <v>46</v>
      </c>
      <c r="D71" s="54">
        <v>3</v>
      </c>
      <c r="E71" s="57">
        <v>3</v>
      </c>
      <c r="F71" s="57">
        <v>3</v>
      </c>
      <c r="G71" s="29">
        <f t="shared" si="1"/>
        <v>4022</v>
      </c>
      <c r="H71" s="6">
        <v>4022</v>
      </c>
      <c r="I71" s="6">
        <v>0</v>
      </c>
      <c r="J71" s="6">
        <v>0</v>
      </c>
      <c r="K71" s="7">
        <v>0</v>
      </c>
    </row>
    <row r="72" spans="2:11" ht="15.75">
      <c r="B72" s="295">
        <v>11</v>
      </c>
      <c r="C72" s="6" t="s">
        <v>47</v>
      </c>
      <c r="D72" s="54">
        <v>3</v>
      </c>
      <c r="E72" s="57">
        <v>3</v>
      </c>
      <c r="F72" s="57">
        <v>3</v>
      </c>
      <c r="G72" s="29">
        <f t="shared" si="1"/>
        <v>2053</v>
      </c>
      <c r="H72" s="6">
        <v>2053</v>
      </c>
      <c r="I72" s="6">
        <v>0</v>
      </c>
      <c r="J72" s="6">
        <v>0</v>
      </c>
      <c r="K72" s="7">
        <v>0</v>
      </c>
    </row>
    <row r="73" spans="2:11" ht="15.75">
      <c r="B73" s="295">
        <v>12</v>
      </c>
      <c r="C73" s="6" t="s">
        <v>48</v>
      </c>
      <c r="D73" s="54">
        <v>3</v>
      </c>
      <c r="E73" s="57">
        <v>3</v>
      </c>
      <c r="F73" s="57">
        <v>3</v>
      </c>
      <c r="G73" s="29">
        <f t="shared" si="1"/>
        <v>1968</v>
      </c>
      <c r="H73" s="6">
        <v>1968</v>
      </c>
      <c r="I73" s="6">
        <v>0</v>
      </c>
      <c r="J73" s="6">
        <v>0</v>
      </c>
      <c r="K73" s="7">
        <v>0</v>
      </c>
    </row>
    <row r="74" spans="2:11" ht="15.75">
      <c r="B74" s="295">
        <v>13</v>
      </c>
      <c r="C74" s="6" t="s">
        <v>49</v>
      </c>
      <c r="D74" s="54">
        <v>3</v>
      </c>
      <c r="E74" s="57">
        <v>3</v>
      </c>
      <c r="F74" s="57">
        <v>3</v>
      </c>
      <c r="G74" s="29">
        <f t="shared" si="1"/>
        <v>5039</v>
      </c>
      <c r="H74" s="6">
        <v>5039</v>
      </c>
      <c r="I74" s="6">
        <v>0</v>
      </c>
      <c r="J74" s="6">
        <v>0</v>
      </c>
      <c r="K74" s="7">
        <v>0</v>
      </c>
    </row>
    <row r="75" spans="2:11" ht="15.75">
      <c r="B75" s="183">
        <v>15</v>
      </c>
      <c r="C75" s="6" t="s">
        <v>50</v>
      </c>
      <c r="D75" s="54">
        <v>3</v>
      </c>
      <c r="E75" s="57">
        <v>3</v>
      </c>
      <c r="F75" s="57">
        <v>3</v>
      </c>
      <c r="G75" s="30">
        <f t="shared" si="1"/>
        <v>5290</v>
      </c>
      <c r="H75" s="6">
        <v>4840</v>
      </c>
      <c r="I75" s="6">
        <v>450</v>
      </c>
      <c r="J75" s="6">
        <v>0</v>
      </c>
      <c r="K75" s="7">
        <v>0</v>
      </c>
    </row>
    <row r="76" spans="2:11" ht="15.75">
      <c r="B76" s="183">
        <v>19</v>
      </c>
      <c r="C76" s="6" t="s">
        <v>51</v>
      </c>
      <c r="D76" s="54">
        <v>3</v>
      </c>
      <c r="E76" s="57">
        <v>3</v>
      </c>
      <c r="F76" s="57">
        <v>3</v>
      </c>
      <c r="G76" s="30">
        <f t="shared" si="1"/>
        <v>2491</v>
      </c>
      <c r="H76" s="6">
        <v>2491</v>
      </c>
      <c r="I76" s="6">
        <v>0</v>
      </c>
      <c r="J76" s="6">
        <v>0</v>
      </c>
      <c r="K76" s="7">
        <v>0</v>
      </c>
    </row>
    <row r="77" spans="2:11" ht="15.75">
      <c r="B77" s="295">
        <v>20</v>
      </c>
      <c r="C77" s="6" t="s">
        <v>52</v>
      </c>
      <c r="D77" s="54">
        <v>3</v>
      </c>
      <c r="E77" s="57">
        <v>3</v>
      </c>
      <c r="F77" s="57">
        <v>3</v>
      </c>
      <c r="G77" s="30">
        <f>SUM(H77+I77+J77+K77)</f>
        <v>2627</v>
      </c>
      <c r="H77" s="6">
        <v>2600</v>
      </c>
      <c r="I77" s="6">
        <v>27</v>
      </c>
      <c r="J77" s="6">
        <v>0</v>
      </c>
      <c r="K77" s="7">
        <v>0</v>
      </c>
    </row>
    <row r="78" spans="2:11" ht="15.75">
      <c r="B78" s="295">
        <v>21</v>
      </c>
      <c r="C78" s="6" t="s">
        <v>53</v>
      </c>
      <c r="D78" s="54">
        <v>3</v>
      </c>
      <c r="E78" s="57">
        <v>3</v>
      </c>
      <c r="F78" s="57">
        <v>3</v>
      </c>
      <c r="G78" s="30">
        <f t="shared" si="1"/>
        <v>2759</v>
      </c>
      <c r="H78" s="6">
        <v>2759</v>
      </c>
      <c r="I78" s="6">
        <v>0</v>
      </c>
      <c r="J78" s="6">
        <v>0</v>
      </c>
      <c r="K78" s="7">
        <v>0</v>
      </c>
    </row>
    <row r="79" spans="2:11" ht="15.75">
      <c r="B79" s="299">
        <v>22</v>
      </c>
      <c r="C79" s="6" t="s">
        <v>53</v>
      </c>
      <c r="D79" s="54">
        <v>3</v>
      </c>
      <c r="E79" s="57">
        <v>3</v>
      </c>
      <c r="F79" s="57">
        <v>3</v>
      </c>
      <c r="G79" s="30">
        <f t="shared" si="1"/>
        <v>1689</v>
      </c>
      <c r="H79" s="6">
        <v>1689</v>
      </c>
      <c r="I79" s="6">
        <v>0</v>
      </c>
      <c r="J79" s="6">
        <v>0</v>
      </c>
      <c r="K79" s="7">
        <v>0</v>
      </c>
    </row>
    <row r="80" spans="2:11" ht="15.75">
      <c r="B80" s="295">
        <v>23</v>
      </c>
      <c r="C80" s="6" t="s">
        <v>54</v>
      </c>
      <c r="D80" s="54">
        <v>3</v>
      </c>
      <c r="E80" s="57">
        <v>3</v>
      </c>
      <c r="F80" s="57">
        <v>3</v>
      </c>
      <c r="G80" s="29">
        <f t="shared" si="1"/>
        <v>2549</v>
      </c>
      <c r="H80" s="6">
        <v>2549</v>
      </c>
      <c r="I80" s="6">
        <v>0</v>
      </c>
      <c r="J80" s="6">
        <v>0</v>
      </c>
      <c r="K80" s="7">
        <v>0</v>
      </c>
    </row>
    <row r="81" spans="2:11" ht="15.75">
      <c r="B81" s="295">
        <v>24</v>
      </c>
      <c r="C81" s="6" t="s">
        <v>53</v>
      </c>
      <c r="D81" s="54">
        <v>3</v>
      </c>
      <c r="E81" s="57">
        <v>3</v>
      </c>
      <c r="F81" s="57">
        <v>3</v>
      </c>
      <c r="G81" s="29">
        <f t="shared" si="1"/>
        <v>2256</v>
      </c>
      <c r="H81" s="6">
        <v>2256</v>
      </c>
      <c r="I81" s="6">
        <v>0</v>
      </c>
      <c r="J81" s="6">
        <v>0</v>
      </c>
      <c r="K81" s="7">
        <v>0</v>
      </c>
    </row>
    <row r="82" spans="2:11" ht="15.75">
      <c r="B82" s="295">
        <v>25</v>
      </c>
      <c r="C82" s="6" t="s">
        <v>55</v>
      </c>
      <c r="D82" s="54">
        <v>3</v>
      </c>
      <c r="E82" s="57">
        <v>3</v>
      </c>
      <c r="F82" s="57">
        <v>3</v>
      </c>
      <c r="G82" s="29">
        <f t="shared" si="1"/>
        <v>667</v>
      </c>
      <c r="H82" s="6">
        <v>667</v>
      </c>
      <c r="I82" s="6">
        <v>0</v>
      </c>
      <c r="J82" s="6">
        <v>0</v>
      </c>
      <c r="K82" s="7">
        <v>0</v>
      </c>
    </row>
    <row r="83" spans="2:11" ht="15.75">
      <c r="B83" s="295">
        <v>26</v>
      </c>
      <c r="C83" s="6" t="s">
        <v>56</v>
      </c>
      <c r="D83" s="54">
        <v>3</v>
      </c>
      <c r="E83" s="57">
        <v>3</v>
      </c>
      <c r="F83" s="57">
        <v>3</v>
      </c>
      <c r="G83" s="29">
        <f t="shared" si="1"/>
        <v>5007</v>
      </c>
      <c r="H83" s="6">
        <v>5007</v>
      </c>
      <c r="I83" s="6">
        <v>0</v>
      </c>
      <c r="J83" s="6">
        <v>0</v>
      </c>
      <c r="K83" s="7">
        <v>0</v>
      </c>
    </row>
    <row r="84" spans="2:11" ht="15.75">
      <c r="B84" s="295">
        <v>27</v>
      </c>
      <c r="C84" s="6" t="s">
        <v>57</v>
      </c>
      <c r="D84" s="54">
        <v>3</v>
      </c>
      <c r="E84" s="57">
        <v>3</v>
      </c>
      <c r="F84" s="57">
        <v>3</v>
      </c>
      <c r="G84" s="29">
        <f t="shared" si="1"/>
        <v>1382</v>
      </c>
      <c r="H84" s="6">
        <v>1382</v>
      </c>
      <c r="I84" s="6">
        <v>0</v>
      </c>
      <c r="J84" s="6">
        <v>0</v>
      </c>
      <c r="K84" s="7">
        <v>0</v>
      </c>
    </row>
    <row r="85" spans="2:11" ht="15.75">
      <c r="B85" s="295">
        <v>28</v>
      </c>
      <c r="C85" s="6" t="s">
        <v>58</v>
      </c>
      <c r="D85" s="54">
        <v>3</v>
      </c>
      <c r="E85" s="57">
        <v>3</v>
      </c>
      <c r="F85" s="57">
        <v>3</v>
      </c>
      <c r="G85" s="29">
        <f t="shared" si="1"/>
        <v>4761</v>
      </c>
      <c r="H85" s="6">
        <v>4761</v>
      </c>
      <c r="I85" s="6">
        <v>0</v>
      </c>
      <c r="J85" s="6">
        <v>0</v>
      </c>
      <c r="K85" s="7">
        <v>0</v>
      </c>
    </row>
    <row r="86" spans="2:11" ht="15.75">
      <c r="B86" s="295">
        <v>29</v>
      </c>
      <c r="C86" s="6" t="s">
        <v>59</v>
      </c>
      <c r="D86" s="54">
        <v>3</v>
      </c>
      <c r="E86" s="57">
        <v>3</v>
      </c>
      <c r="F86" s="57">
        <v>3</v>
      </c>
      <c r="G86" s="29">
        <f t="shared" si="1"/>
        <v>5776</v>
      </c>
      <c r="H86" s="6">
        <v>5776</v>
      </c>
      <c r="I86" s="6">
        <v>0</v>
      </c>
      <c r="J86" s="6">
        <v>0</v>
      </c>
      <c r="K86" s="7">
        <v>0</v>
      </c>
    </row>
    <row r="87" spans="2:11" ht="15.75">
      <c r="B87" s="295">
        <v>32</v>
      </c>
      <c r="C87" s="6" t="s">
        <v>60</v>
      </c>
      <c r="D87" s="54">
        <v>3</v>
      </c>
      <c r="E87" s="57">
        <v>3</v>
      </c>
      <c r="F87" s="57">
        <v>3</v>
      </c>
      <c r="G87" s="29">
        <f t="shared" si="1"/>
        <v>1718</v>
      </c>
      <c r="H87" s="6">
        <v>1718</v>
      </c>
      <c r="I87" s="6">
        <v>0</v>
      </c>
      <c r="J87" s="6">
        <v>0</v>
      </c>
      <c r="K87" s="7">
        <v>0</v>
      </c>
    </row>
    <row r="88" spans="2:11" ht="15.75">
      <c r="B88" s="295">
        <v>33</v>
      </c>
      <c r="C88" s="105" t="s">
        <v>61</v>
      </c>
      <c r="D88" s="88">
        <v>3</v>
      </c>
      <c r="E88" s="57">
        <v>3</v>
      </c>
      <c r="F88" s="57">
        <v>3</v>
      </c>
      <c r="G88" s="29">
        <f t="shared" si="1"/>
        <v>4382</v>
      </c>
      <c r="H88" s="108">
        <v>4382</v>
      </c>
      <c r="I88" s="105">
        <v>0</v>
      </c>
      <c r="J88" s="105">
        <v>0</v>
      </c>
      <c r="K88" s="107">
        <v>0</v>
      </c>
    </row>
    <row r="89" spans="2:11" ht="15.75">
      <c r="B89" s="295">
        <v>34</v>
      </c>
      <c r="C89" s="105" t="s">
        <v>62</v>
      </c>
      <c r="D89" s="88">
        <v>3</v>
      </c>
      <c r="E89" s="57">
        <v>3</v>
      </c>
      <c r="F89" s="57">
        <v>3</v>
      </c>
      <c r="G89" s="29">
        <f t="shared" si="1"/>
        <v>3928</v>
      </c>
      <c r="H89" s="105">
        <v>3928</v>
      </c>
      <c r="I89" s="105">
        <v>0</v>
      </c>
      <c r="J89" s="105">
        <v>0</v>
      </c>
      <c r="K89" s="107">
        <v>0</v>
      </c>
    </row>
    <row r="90" spans="2:11" ht="15.75">
      <c r="B90" s="295">
        <v>35</v>
      </c>
      <c r="C90" s="6" t="s">
        <v>63</v>
      </c>
      <c r="D90" s="54">
        <v>3</v>
      </c>
      <c r="E90" s="57">
        <v>3</v>
      </c>
      <c r="F90" s="57">
        <v>3</v>
      </c>
      <c r="G90" s="29">
        <f t="shared" si="1"/>
        <v>3109</v>
      </c>
      <c r="H90" s="6">
        <v>3077</v>
      </c>
      <c r="I90" s="6">
        <v>32</v>
      </c>
      <c r="J90" s="6">
        <v>0</v>
      </c>
      <c r="K90" s="7">
        <v>0</v>
      </c>
    </row>
    <row r="91" spans="2:11" ht="15.75">
      <c r="B91" s="295">
        <v>36</v>
      </c>
      <c r="C91" s="6" t="s">
        <v>64</v>
      </c>
      <c r="D91" s="54">
        <v>3</v>
      </c>
      <c r="E91" s="57">
        <v>3</v>
      </c>
      <c r="F91" s="57">
        <v>3</v>
      </c>
      <c r="G91" s="29">
        <f t="shared" si="1"/>
        <v>2764</v>
      </c>
      <c r="H91" s="6">
        <v>2764</v>
      </c>
      <c r="I91" s="6">
        <v>0</v>
      </c>
      <c r="J91" s="6">
        <v>0</v>
      </c>
      <c r="K91" s="7">
        <v>0</v>
      </c>
    </row>
    <row r="92" spans="2:11" ht="15.75">
      <c r="B92" s="295">
        <v>38</v>
      </c>
      <c r="C92" s="105" t="s">
        <v>65</v>
      </c>
      <c r="D92" s="68">
        <v>3</v>
      </c>
      <c r="E92" s="57">
        <v>3</v>
      </c>
      <c r="F92" s="57">
        <v>3</v>
      </c>
      <c r="G92" s="29">
        <f t="shared" si="1"/>
        <v>1077</v>
      </c>
      <c r="H92" s="6">
        <v>1077</v>
      </c>
      <c r="I92" s="6">
        <v>0</v>
      </c>
      <c r="J92" s="6">
        <v>0</v>
      </c>
      <c r="K92" s="7">
        <v>0</v>
      </c>
    </row>
    <row r="93" spans="2:11" ht="15.75">
      <c r="B93" s="295">
        <v>39</v>
      </c>
      <c r="C93" s="6" t="s">
        <v>66</v>
      </c>
      <c r="D93" s="54">
        <v>3</v>
      </c>
      <c r="E93" s="57">
        <v>3</v>
      </c>
      <c r="F93" s="57">
        <v>3</v>
      </c>
      <c r="G93" s="29">
        <f t="shared" si="1"/>
        <v>3471</v>
      </c>
      <c r="H93" s="37">
        <v>3471</v>
      </c>
      <c r="I93" s="6">
        <v>0</v>
      </c>
      <c r="J93" s="6">
        <v>0</v>
      </c>
      <c r="K93" s="7">
        <v>0</v>
      </c>
    </row>
    <row r="94" spans="2:11" ht="15.75">
      <c r="B94" s="295">
        <v>40</v>
      </c>
      <c r="C94" s="6" t="s">
        <v>67</v>
      </c>
      <c r="D94" s="54">
        <v>3</v>
      </c>
      <c r="E94" s="57">
        <v>3</v>
      </c>
      <c r="F94" s="57">
        <v>3</v>
      </c>
      <c r="G94" s="29">
        <f t="shared" si="1"/>
        <v>2211</v>
      </c>
      <c r="H94" s="6">
        <v>2211</v>
      </c>
      <c r="I94" s="6">
        <v>0</v>
      </c>
      <c r="J94" s="6">
        <v>0</v>
      </c>
      <c r="K94" s="7">
        <v>0</v>
      </c>
    </row>
    <row r="95" spans="2:11" ht="15.75">
      <c r="B95" s="295">
        <v>42</v>
      </c>
      <c r="C95" s="6" t="s">
        <v>68</v>
      </c>
      <c r="D95" s="54">
        <v>3</v>
      </c>
      <c r="E95" s="57">
        <v>3</v>
      </c>
      <c r="F95" s="57">
        <v>3</v>
      </c>
      <c r="G95" s="29">
        <f t="shared" si="1"/>
        <v>2173</v>
      </c>
      <c r="H95" s="6">
        <v>2173</v>
      </c>
      <c r="I95" s="6">
        <v>0</v>
      </c>
      <c r="J95" s="6">
        <v>0</v>
      </c>
      <c r="K95" s="7">
        <v>0</v>
      </c>
    </row>
    <row r="96" spans="2:11" ht="15.75">
      <c r="B96" s="295">
        <v>43</v>
      </c>
      <c r="C96" s="6" t="s">
        <v>69</v>
      </c>
      <c r="D96" s="54">
        <v>3</v>
      </c>
      <c r="E96" s="57">
        <v>3</v>
      </c>
      <c r="F96" s="57">
        <v>3</v>
      </c>
      <c r="G96" s="29">
        <f t="shared" si="1"/>
        <v>3063</v>
      </c>
      <c r="H96" s="6">
        <v>3063</v>
      </c>
      <c r="I96" s="6">
        <v>0</v>
      </c>
      <c r="J96" s="6">
        <v>0</v>
      </c>
      <c r="K96" s="7">
        <v>0</v>
      </c>
    </row>
    <row r="97" spans="2:11" ht="15.75">
      <c r="B97" s="295">
        <v>44</v>
      </c>
      <c r="C97" s="6" t="s">
        <v>70</v>
      </c>
      <c r="D97" s="54">
        <v>3</v>
      </c>
      <c r="E97" s="57">
        <v>3</v>
      </c>
      <c r="F97" s="57">
        <v>3</v>
      </c>
      <c r="G97" s="29">
        <f t="shared" si="1"/>
        <v>6595</v>
      </c>
      <c r="H97" s="6">
        <v>6595</v>
      </c>
      <c r="I97" s="6">
        <v>0</v>
      </c>
      <c r="J97" s="6">
        <v>0</v>
      </c>
      <c r="K97" s="7">
        <v>0</v>
      </c>
    </row>
    <row r="98" spans="2:11" ht="15.75">
      <c r="B98" s="294">
        <v>45</v>
      </c>
      <c r="C98" s="16" t="s">
        <v>22</v>
      </c>
      <c r="D98" s="67">
        <v>4</v>
      </c>
      <c r="E98" s="59">
        <v>3</v>
      </c>
      <c r="F98" s="64" t="s">
        <v>169</v>
      </c>
      <c r="G98" s="31">
        <f>SUM(H98+I98+J98+K98)</f>
        <v>9051</v>
      </c>
      <c r="H98" s="16">
        <v>9051</v>
      </c>
      <c r="I98" s="16">
        <v>0</v>
      </c>
      <c r="J98" s="16">
        <v>0</v>
      </c>
      <c r="K98" s="18">
        <v>0</v>
      </c>
    </row>
    <row r="99" spans="2:11" ht="15.75">
      <c r="B99" s="295">
        <v>46</v>
      </c>
      <c r="C99" s="6" t="s">
        <v>71</v>
      </c>
      <c r="D99" s="54">
        <v>3</v>
      </c>
      <c r="E99" s="57">
        <v>3</v>
      </c>
      <c r="F99" s="57">
        <v>3</v>
      </c>
      <c r="G99" s="29">
        <f t="shared" si="1"/>
        <v>1798</v>
      </c>
      <c r="H99" s="6">
        <v>1798</v>
      </c>
      <c r="I99" s="6">
        <v>0</v>
      </c>
      <c r="J99" s="6">
        <v>0</v>
      </c>
      <c r="K99" s="7">
        <v>0</v>
      </c>
    </row>
    <row r="100" spans="2:11" ht="15.75">
      <c r="B100" s="295">
        <v>47</v>
      </c>
      <c r="C100" s="6" t="s">
        <v>23</v>
      </c>
      <c r="D100" s="67">
        <v>4</v>
      </c>
      <c r="E100" s="59">
        <v>3</v>
      </c>
      <c r="F100" s="59">
        <v>3</v>
      </c>
      <c r="G100" s="29">
        <f>SUM(H100+I100+J100+K100)</f>
        <v>7337</v>
      </c>
      <c r="H100" s="6">
        <v>7337</v>
      </c>
      <c r="I100" s="6">
        <v>0</v>
      </c>
      <c r="J100" s="6">
        <v>0</v>
      </c>
      <c r="K100" s="7">
        <v>0</v>
      </c>
    </row>
    <row r="101" spans="2:11" ht="15.75">
      <c r="B101" s="46">
        <v>61</v>
      </c>
      <c r="C101" s="6" t="s">
        <v>72</v>
      </c>
      <c r="D101" s="54">
        <v>3</v>
      </c>
      <c r="E101" s="57">
        <v>3</v>
      </c>
      <c r="F101" s="57">
        <v>3</v>
      </c>
      <c r="G101" s="29">
        <f t="shared" si="1"/>
        <v>1260</v>
      </c>
      <c r="H101" s="6">
        <v>1260</v>
      </c>
      <c r="I101" s="6">
        <v>0</v>
      </c>
      <c r="J101" s="6">
        <v>0</v>
      </c>
      <c r="K101" s="7">
        <v>0</v>
      </c>
    </row>
    <row r="102" spans="2:11" ht="15.75">
      <c r="B102" s="46">
        <v>63</v>
      </c>
      <c r="C102" s="6" t="s">
        <v>73</v>
      </c>
      <c r="D102" s="54">
        <v>3</v>
      </c>
      <c r="E102" s="57">
        <v>3</v>
      </c>
      <c r="F102" s="57">
        <v>3</v>
      </c>
      <c r="G102" s="29">
        <f t="shared" si="1"/>
        <v>2107</v>
      </c>
      <c r="H102" s="6">
        <v>2107</v>
      </c>
      <c r="I102" s="6">
        <v>0</v>
      </c>
      <c r="J102" s="6">
        <v>0</v>
      </c>
      <c r="K102" s="7">
        <v>0</v>
      </c>
    </row>
    <row r="103" spans="2:11" ht="15.75">
      <c r="B103" s="46">
        <v>73</v>
      </c>
      <c r="C103" s="6" t="s">
        <v>74</v>
      </c>
      <c r="D103" s="54">
        <v>3</v>
      </c>
      <c r="E103" s="57">
        <v>3</v>
      </c>
      <c r="F103" s="57">
        <v>3</v>
      </c>
      <c r="G103" s="29">
        <f t="shared" si="1"/>
        <v>254</v>
      </c>
      <c r="H103" s="6">
        <v>254</v>
      </c>
      <c r="I103" s="6">
        <v>0</v>
      </c>
      <c r="J103" s="6">
        <v>0</v>
      </c>
      <c r="K103" s="7">
        <v>0</v>
      </c>
    </row>
    <row r="104" spans="2:11" ht="15.75">
      <c r="B104" s="183">
        <v>74</v>
      </c>
      <c r="C104" s="6" t="s">
        <v>75</v>
      </c>
      <c r="D104" s="54">
        <v>3</v>
      </c>
      <c r="E104" s="57">
        <v>3</v>
      </c>
      <c r="F104" s="57">
        <v>3</v>
      </c>
      <c r="G104" s="29">
        <f t="shared" si="1"/>
        <v>576</v>
      </c>
      <c r="H104" s="6">
        <v>528</v>
      </c>
      <c r="I104" s="6">
        <v>48</v>
      </c>
      <c r="J104" s="6">
        <v>0</v>
      </c>
      <c r="K104" s="7">
        <v>0</v>
      </c>
    </row>
    <row r="105" spans="2:11" ht="15.75">
      <c r="B105" s="51">
        <v>76</v>
      </c>
      <c r="C105" s="105" t="s">
        <v>77</v>
      </c>
      <c r="D105" s="68">
        <v>3</v>
      </c>
      <c r="E105" s="57">
        <v>3</v>
      </c>
      <c r="F105" s="57">
        <v>3</v>
      </c>
      <c r="G105" s="29">
        <f t="shared" si="1"/>
        <v>6849</v>
      </c>
      <c r="H105" s="114">
        <v>5977</v>
      </c>
      <c r="I105" s="105">
        <v>0</v>
      </c>
      <c r="J105" s="105">
        <v>872</v>
      </c>
      <c r="K105" s="107">
        <v>0</v>
      </c>
    </row>
    <row r="106" spans="2:11" ht="15.75">
      <c r="B106" s="295">
        <v>77</v>
      </c>
      <c r="C106" s="6" t="s">
        <v>78</v>
      </c>
      <c r="D106" s="54">
        <v>3</v>
      </c>
      <c r="E106" s="57">
        <v>3</v>
      </c>
      <c r="F106" s="57">
        <v>3</v>
      </c>
      <c r="G106" s="29">
        <f t="shared" si="1"/>
        <v>438</v>
      </c>
      <c r="H106" s="6">
        <v>438</v>
      </c>
      <c r="I106" s="6">
        <v>0</v>
      </c>
      <c r="J106" s="6">
        <v>0</v>
      </c>
      <c r="K106" s="7">
        <v>0</v>
      </c>
    </row>
    <row r="107" spans="2:11" ht="15.75">
      <c r="B107" s="295">
        <v>80</v>
      </c>
      <c r="C107" s="37" t="s">
        <v>100</v>
      </c>
      <c r="D107" s="69">
        <v>3</v>
      </c>
      <c r="E107" s="60">
        <v>3</v>
      </c>
      <c r="F107" s="60">
        <v>3</v>
      </c>
      <c r="G107" s="29">
        <f>SUM(H107+I107+J107+K107)</f>
        <v>4610</v>
      </c>
      <c r="H107" s="6">
        <v>4610</v>
      </c>
      <c r="I107" s="6">
        <v>0</v>
      </c>
      <c r="J107" s="6">
        <v>0</v>
      </c>
      <c r="K107" s="7">
        <v>0</v>
      </c>
    </row>
    <row r="108" spans="2:11" ht="15.75">
      <c r="B108" s="46">
        <v>83</v>
      </c>
      <c r="C108" s="6" t="s">
        <v>80</v>
      </c>
      <c r="D108" s="54">
        <v>3</v>
      </c>
      <c r="E108" s="57">
        <v>3</v>
      </c>
      <c r="F108" s="65">
        <v>3</v>
      </c>
      <c r="G108" s="30">
        <f t="shared" si="1"/>
        <v>47</v>
      </c>
      <c r="H108" s="6">
        <v>47</v>
      </c>
      <c r="I108" s="6">
        <v>0</v>
      </c>
      <c r="J108" s="6">
        <v>0</v>
      </c>
      <c r="K108" s="7">
        <v>0</v>
      </c>
    </row>
    <row r="109" spans="2:11" ht="15.75">
      <c r="B109" s="46">
        <v>92</v>
      </c>
      <c r="C109" s="6" t="s">
        <v>85</v>
      </c>
      <c r="D109" s="54">
        <v>3</v>
      </c>
      <c r="E109" s="57">
        <v>3</v>
      </c>
      <c r="F109" s="65">
        <v>3</v>
      </c>
      <c r="G109" s="30">
        <f>SUM(H109+I109+J109+K109)</f>
        <v>383</v>
      </c>
      <c r="H109" s="37">
        <v>0</v>
      </c>
      <c r="I109" s="6">
        <v>383</v>
      </c>
      <c r="J109" s="6">
        <v>0</v>
      </c>
      <c r="K109" s="7">
        <v>0</v>
      </c>
    </row>
    <row r="110" spans="2:11" ht="15.75">
      <c r="B110" s="46">
        <v>103</v>
      </c>
      <c r="C110" s="6" t="s">
        <v>91</v>
      </c>
      <c r="D110" s="54">
        <v>3</v>
      </c>
      <c r="E110" s="57">
        <v>3</v>
      </c>
      <c r="F110" s="57">
        <v>3</v>
      </c>
      <c r="G110" s="29">
        <f>SUM(H110+I110+J110+K110)</f>
        <v>281</v>
      </c>
      <c r="H110" s="6">
        <v>281</v>
      </c>
      <c r="I110" s="6">
        <v>0</v>
      </c>
      <c r="J110" s="6">
        <v>0</v>
      </c>
      <c r="K110" s="7">
        <v>0</v>
      </c>
    </row>
    <row r="111" spans="2:11" ht="15.75">
      <c r="B111" s="295">
        <v>107</v>
      </c>
      <c r="C111" s="297" t="s">
        <v>93</v>
      </c>
      <c r="D111" s="54">
        <v>3</v>
      </c>
      <c r="E111" s="57">
        <v>3</v>
      </c>
      <c r="F111" s="57">
        <v>3</v>
      </c>
      <c r="G111" s="29">
        <f>SUM(H111+I111+J111+K111)</f>
        <v>1572</v>
      </c>
      <c r="H111" s="6">
        <v>1572</v>
      </c>
      <c r="I111" s="6">
        <v>0</v>
      </c>
      <c r="J111" s="6">
        <v>0</v>
      </c>
      <c r="K111" s="7">
        <v>0</v>
      </c>
    </row>
    <row r="112" spans="2:16" ht="18">
      <c r="B112" s="295">
        <v>117</v>
      </c>
      <c r="C112" s="298" t="s">
        <v>95</v>
      </c>
      <c r="D112" s="89">
        <v>3</v>
      </c>
      <c r="E112" s="60">
        <v>3</v>
      </c>
      <c r="F112" s="60">
        <v>3</v>
      </c>
      <c r="G112" s="41">
        <f>SUM(H112+I112+J112+K112)</f>
        <v>1281</v>
      </c>
      <c r="H112" s="108">
        <v>1281</v>
      </c>
      <c r="I112" s="108">
        <v>0</v>
      </c>
      <c r="J112" s="108">
        <v>0</v>
      </c>
      <c r="K112" s="109">
        <v>0</v>
      </c>
      <c r="P112" s="165"/>
    </row>
    <row r="113" spans="2:16" ht="18">
      <c r="B113" s="46">
        <v>121</v>
      </c>
      <c r="C113" s="6" t="s">
        <v>97</v>
      </c>
      <c r="D113" s="54">
        <v>3</v>
      </c>
      <c r="E113" s="57">
        <v>3</v>
      </c>
      <c r="F113" s="57">
        <v>3</v>
      </c>
      <c r="G113" s="29">
        <f aca="true" t="shared" si="3" ref="G113:G119">SUM(H113+I113+J113+K113)</f>
        <v>386</v>
      </c>
      <c r="H113" s="6">
        <v>374</v>
      </c>
      <c r="I113" s="6">
        <v>0</v>
      </c>
      <c r="J113" s="6">
        <v>12</v>
      </c>
      <c r="K113" s="7">
        <v>0</v>
      </c>
      <c r="P113" s="165"/>
    </row>
    <row r="114" spans="2:16" ht="18">
      <c r="B114" s="51">
        <v>131</v>
      </c>
      <c r="C114" s="37" t="s">
        <v>148</v>
      </c>
      <c r="D114" s="53">
        <v>3</v>
      </c>
      <c r="E114" s="60">
        <v>3</v>
      </c>
      <c r="F114" s="60">
        <v>3</v>
      </c>
      <c r="G114" s="29">
        <f t="shared" si="3"/>
        <v>32</v>
      </c>
      <c r="H114" s="6">
        <v>32</v>
      </c>
      <c r="I114" s="6">
        <v>0</v>
      </c>
      <c r="J114" s="6">
        <v>0</v>
      </c>
      <c r="K114" s="7">
        <v>0</v>
      </c>
      <c r="P114" s="165"/>
    </row>
    <row r="115" spans="2:16" ht="18">
      <c r="B115" s="51">
        <v>133</v>
      </c>
      <c r="C115" s="36" t="s">
        <v>149</v>
      </c>
      <c r="D115" s="53">
        <v>3</v>
      </c>
      <c r="E115" s="60">
        <v>3</v>
      </c>
      <c r="F115" s="60">
        <v>3</v>
      </c>
      <c r="G115" s="29">
        <f t="shared" si="3"/>
        <v>842</v>
      </c>
      <c r="H115" s="12">
        <v>812</v>
      </c>
      <c r="I115" s="12">
        <v>30</v>
      </c>
      <c r="J115" s="12">
        <v>0</v>
      </c>
      <c r="K115" s="34">
        <v>0</v>
      </c>
      <c r="P115" s="165"/>
    </row>
    <row r="116" spans="2:16" ht="18">
      <c r="B116" s="112">
        <v>137</v>
      </c>
      <c r="C116" s="100" t="s">
        <v>173</v>
      </c>
      <c r="D116" s="101"/>
      <c r="E116" s="63">
        <v>3</v>
      </c>
      <c r="F116" s="63">
        <v>3</v>
      </c>
      <c r="G116" s="31">
        <f t="shared" si="3"/>
        <v>222</v>
      </c>
      <c r="H116" s="6">
        <v>87</v>
      </c>
      <c r="I116" s="6">
        <v>135</v>
      </c>
      <c r="J116" s="6">
        <v>0</v>
      </c>
      <c r="K116" s="7">
        <v>0</v>
      </c>
      <c r="P116" s="165"/>
    </row>
    <row r="117" spans="2:11" ht="15.75">
      <c r="B117" s="112">
        <v>138</v>
      </c>
      <c r="C117" s="100" t="s">
        <v>174</v>
      </c>
      <c r="D117" s="101"/>
      <c r="E117" s="63">
        <v>3</v>
      </c>
      <c r="F117" s="63">
        <v>3</v>
      </c>
      <c r="G117" s="31">
        <f t="shared" si="3"/>
        <v>277</v>
      </c>
      <c r="H117" s="6">
        <v>277</v>
      </c>
      <c r="I117" s="6">
        <v>0</v>
      </c>
      <c r="J117" s="6">
        <v>0</v>
      </c>
      <c r="K117" s="7">
        <v>0</v>
      </c>
    </row>
    <row r="118" spans="2:11" ht="15.75">
      <c r="B118" s="294">
        <v>139</v>
      </c>
      <c r="C118" s="100" t="s">
        <v>175</v>
      </c>
      <c r="D118" s="101"/>
      <c r="E118" s="63">
        <v>3</v>
      </c>
      <c r="F118" s="63">
        <v>3</v>
      </c>
      <c r="G118" s="31">
        <f t="shared" si="3"/>
        <v>6998</v>
      </c>
      <c r="H118" s="6">
        <v>6998</v>
      </c>
      <c r="I118" s="6">
        <v>0</v>
      </c>
      <c r="J118" s="6">
        <v>0</v>
      </c>
      <c r="K118" s="7">
        <v>0</v>
      </c>
    </row>
    <row r="119" spans="2:13" ht="15.75">
      <c r="B119" s="296">
        <v>140</v>
      </c>
      <c r="C119" s="113" t="s">
        <v>176</v>
      </c>
      <c r="D119" s="101"/>
      <c r="E119" s="63">
        <v>3</v>
      </c>
      <c r="F119" s="63">
        <v>3</v>
      </c>
      <c r="G119" s="31">
        <f t="shared" si="3"/>
        <v>7883</v>
      </c>
      <c r="H119" s="6">
        <v>7883</v>
      </c>
      <c r="I119" s="6">
        <v>0</v>
      </c>
      <c r="J119" s="6">
        <v>0</v>
      </c>
      <c r="K119" s="7">
        <v>0</v>
      </c>
      <c r="L119" s="321"/>
      <c r="M119" s="318"/>
    </row>
    <row r="120" spans="2:13" ht="16.5" thickBot="1">
      <c r="B120" s="295">
        <v>509</v>
      </c>
      <c r="C120" s="37" t="s">
        <v>178</v>
      </c>
      <c r="D120" s="115"/>
      <c r="E120" s="84">
        <v>3</v>
      </c>
      <c r="F120" s="190">
        <v>3</v>
      </c>
      <c r="G120" s="43">
        <f>SUM(H120+I120+J120+K120)</f>
        <v>5202</v>
      </c>
      <c r="H120" s="6">
        <v>2184</v>
      </c>
      <c r="I120" s="6">
        <v>3018</v>
      </c>
      <c r="J120" s="6">
        <v>0</v>
      </c>
      <c r="K120" s="7">
        <v>0</v>
      </c>
      <c r="L120" s="321"/>
      <c r="M120" s="318"/>
    </row>
    <row r="121" spans="2:13" ht="16.5" thickTop="1">
      <c r="B121" s="184">
        <v>91</v>
      </c>
      <c r="C121" s="39" t="s">
        <v>98</v>
      </c>
      <c r="D121" s="55">
        <v>2</v>
      </c>
      <c r="E121" s="232">
        <v>4</v>
      </c>
      <c r="F121" s="232">
        <v>2</v>
      </c>
      <c r="G121" s="33">
        <f aca="true" t="shared" si="4" ref="G121:G127">SUM(H121+I121+J121+K121)</f>
        <v>6242</v>
      </c>
      <c r="H121" s="10">
        <v>1510</v>
      </c>
      <c r="I121" s="10">
        <v>4461</v>
      </c>
      <c r="J121" s="10">
        <v>271</v>
      </c>
      <c r="K121" s="11">
        <v>0</v>
      </c>
      <c r="L121" s="319"/>
      <c r="M121" s="319"/>
    </row>
    <row r="122" spans="2:13" ht="15.75">
      <c r="B122" s="185">
        <v>112</v>
      </c>
      <c r="C122" s="35" t="s">
        <v>99</v>
      </c>
      <c r="D122" s="70">
        <v>1</v>
      </c>
      <c r="E122" s="233">
        <v>4</v>
      </c>
      <c r="F122" s="233">
        <v>2</v>
      </c>
      <c r="G122" s="17">
        <f>SUM(H122+I122+J122+K122)</f>
        <v>1862</v>
      </c>
      <c r="H122" s="16">
        <v>301</v>
      </c>
      <c r="I122" s="16">
        <v>1437</v>
      </c>
      <c r="J122" s="16">
        <v>0</v>
      </c>
      <c r="K122" s="18">
        <v>124</v>
      </c>
      <c r="L122" s="319"/>
      <c r="M122" s="319"/>
    </row>
    <row r="123" spans="2:13" ht="15.75">
      <c r="B123" s="46">
        <v>124</v>
      </c>
      <c r="C123" s="6" t="s">
        <v>137</v>
      </c>
      <c r="D123" s="54">
        <v>2</v>
      </c>
      <c r="E123" s="234">
        <v>4</v>
      </c>
      <c r="F123" s="234">
        <v>2</v>
      </c>
      <c r="G123" s="28">
        <f t="shared" si="4"/>
        <v>51</v>
      </c>
      <c r="H123" s="6">
        <v>0</v>
      </c>
      <c r="I123" s="6">
        <v>51</v>
      </c>
      <c r="J123" s="6">
        <v>0</v>
      </c>
      <c r="K123" s="7">
        <v>0</v>
      </c>
      <c r="L123" s="319"/>
      <c r="M123" s="319"/>
    </row>
    <row r="124" spans="2:13" ht="15.75">
      <c r="B124" s="46">
        <v>125</v>
      </c>
      <c r="C124" s="25" t="s">
        <v>138</v>
      </c>
      <c r="D124" s="54">
        <v>2</v>
      </c>
      <c r="E124" s="234">
        <v>4</v>
      </c>
      <c r="F124" s="234">
        <v>2</v>
      </c>
      <c r="G124" s="28">
        <f t="shared" si="4"/>
        <v>449</v>
      </c>
      <c r="H124" s="6">
        <v>449</v>
      </c>
      <c r="I124" s="6">
        <v>0</v>
      </c>
      <c r="J124" s="6">
        <v>0</v>
      </c>
      <c r="K124" s="7">
        <v>0</v>
      </c>
      <c r="L124" s="319"/>
      <c r="M124" s="319"/>
    </row>
    <row r="125" spans="2:13" ht="15.75">
      <c r="B125" s="46">
        <v>126</v>
      </c>
      <c r="C125" s="25" t="s">
        <v>139</v>
      </c>
      <c r="D125" s="54">
        <v>2</v>
      </c>
      <c r="E125" s="234">
        <v>4</v>
      </c>
      <c r="F125" s="234">
        <v>2</v>
      </c>
      <c r="G125" s="28">
        <f t="shared" si="4"/>
        <v>1211</v>
      </c>
      <c r="H125" s="6">
        <v>1211</v>
      </c>
      <c r="I125" s="6">
        <v>0</v>
      </c>
      <c r="J125" s="6">
        <v>0</v>
      </c>
      <c r="K125" s="7">
        <v>0</v>
      </c>
      <c r="L125" s="319"/>
      <c r="M125" s="319"/>
    </row>
    <row r="126" spans="2:13" ht="15.75">
      <c r="B126" s="46">
        <v>127</v>
      </c>
      <c r="C126" s="25" t="s">
        <v>140</v>
      </c>
      <c r="D126" s="54">
        <v>2</v>
      </c>
      <c r="E126" s="234">
        <v>4</v>
      </c>
      <c r="F126" s="234">
        <v>2</v>
      </c>
      <c r="G126" s="28">
        <f t="shared" si="4"/>
        <v>507</v>
      </c>
      <c r="H126" s="6">
        <v>507</v>
      </c>
      <c r="I126" s="6">
        <v>0</v>
      </c>
      <c r="J126" s="6">
        <v>0</v>
      </c>
      <c r="K126" s="7">
        <v>0</v>
      </c>
      <c r="L126" s="319"/>
      <c r="M126" s="319"/>
    </row>
    <row r="127" spans="2:13" ht="15.75">
      <c r="B127" s="51">
        <v>130</v>
      </c>
      <c r="C127" s="37" t="s">
        <v>147</v>
      </c>
      <c r="D127" s="61">
        <v>2</v>
      </c>
      <c r="E127" s="235">
        <v>4</v>
      </c>
      <c r="F127" s="236">
        <v>2</v>
      </c>
      <c r="G127" s="30">
        <f t="shared" si="4"/>
        <v>2603</v>
      </c>
      <c r="H127" s="6">
        <v>1149</v>
      </c>
      <c r="I127" s="6">
        <v>1454</v>
      </c>
      <c r="J127" s="6">
        <v>0</v>
      </c>
      <c r="K127" s="7">
        <v>0</v>
      </c>
      <c r="L127" s="319"/>
      <c r="M127" s="319"/>
    </row>
    <row r="128" spans="2:13" ht="15.75">
      <c r="B128" s="51">
        <v>134</v>
      </c>
      <c r="C128" s="37" t="s">
        <v>172</v>
      </c>
      <c r="D128" s="61"/>
      <c r="E128" s="235">
        <v>4</v>
      </c>
      <c r="F128" s="236">
        <v>2</v>
      </c>
      <c r="G128" s="30">
        <f>SUM(H128:K128)</f>
        <v>75</v>
      </c>
      <c r="H128" s="6">
        <v>75</v>
      </c>
      <c r="I128" s="6">
        <v>0</v>
      </c>
      <c r="J128" s="6">
        <v>0</v>
      </c>
      <c r="K128" s="7">
        <v>0</v>
      </c>
      <c r="L128" s="321"/>
      <c r="M128" s="318"/>
    </row>
    <row r="129" spans="2:13" ht="16.5" thickBot="1">
      <c r="B129" s="48">
        <v>551</v>
      </c>
      <c r="C129" s="38" t="s">
        <v>179</v>
      </c>
      <c r="D129" s="62"/>
      <c r="E129" s="237">
        <v>4</v>
      </c>
      <c r="F129" s="238">
        <v>2</v>
      </c>
      <c r="G129" s="14">
        <f>SUM(H129+I129+J129+K129)</f>
        <v>630</v>
      </c>
      <c r="H129" s="8">
        <v>630</v>
      </c>
      <c r="I129" s="8">
        <v>0</v>
      </c>
      <c r="J129" s="8">
        <v>0</v>
      </c>
      <c r="K129" s="9">
        <v>0</v>
      </c>
      <c r="L129" s="321"/>
      <c r="M129" s="318"/>
    </row>
    <row r="130" spans="2:13" ht="17.25" thickBot="1" thickTop="1">
      <c r="B130" s="19"/>
      <c r="C130" s="20"/>
      <c r="D130" s="110"/>
      <c r="E130" s="124"/>
      <c r="F130" s="56">
        <v>0</v>
      </c>
      <c r="G130" s="176">
        <f>SUM(G5:G129)</f>
        <v>317342</v>
      </c>
      <c r="H130" s="102">
        <f>SUM(H6:H129)</f>
        <v>290306</v>
      </c>
      <c r="I130" s="21">
        <f>SUM(I6:I129)</f>
        <v>15427</v>
      </c>
      <c r="J130" s="21">
        <f>SUM(J6:J129)</f>
        <v>4839</v>
      </c>
      <c r="K130" s="103">
        <f>SUM(K6:K129)</f>
        <v>743</v>
      </c>
      <c r="L130" s="322"/>
      <c r="M130" s="322"/>
    </row>
    <row r="131" spans="7:13" ht="15.75">
      <c r="G131" s="145">
        <f>SUM(G5:G129)</f>
        <v>317342</v>
      </c>
      <c r="H131" s="306" t="s">
        <v>186</v>
      </c>
      <c r="I131" s="307"/>
      <c r="J131" s="307"/>
      <c r="K131" s="307"/>
      <c r="L131" s="323"/>
      <c r="M131" s="323"/>
    </row>
    <row r="132" spans="7:13" ht="15.75">
      <c r="G132" s="44"/>
      <c r="H132" s="149"/>
      <c r="I132" s="149"/>
      <c r="J132" s="149"/>
      <c r="K132" s="149"/>
      <c r="L132" s="324"/>
      <c r="M132" s="324"/>
    </row>
    <row r="133" spans="12:13" ht="13.5" thickBot="1">
      <c r="L133" s="319"/>
      <c r="M133" s="319"/>
    </row>
    <row r="134" spans="2:13" ht="18.75" thickBot="1">
      <c r="B134" s="312" t="s">
        <v>171</v>
      </c>
      <c r="C134" s="313"/>
      <c r="D134" s="97"/>
      <c r="E134" s="258"/>
      <c r="F134" s="259"/>
      <c r="G134" s="257"/>
      <c r="H134" s="98"/>
      <c r="I134" s="98"/>
      <c r="J134" s="98"/>
      <c r="K134" s="99"/>
      <c r="L134" s="319"/>
      <c r="M134" s="319"/>
    </row>
    <row r="135" spans="2:13" ht="15.75">
      <c r="B135" s="293">
        <v>207</v>
      </c>
      <c r="C135" s="91" t="s">
        <v>109</v>
      </c>
      <c r="D135" s="92" t="s">
        <v>169</v>
      </c>
      <c r="E135" s="220">
        <v>1</v>
      </c>
      <c r="F135" s="221" t="s">
        <v>167</v>
      </c>
      <c r="G135" s="93">
        <f>SUM(H135+I135+J135+K135)</f>
        <v>899</v>
      </c>
      <c r="H135" s="91">
        <v>899</v>
      </c>
      <c r="I135" s="91">
        <v>0</v>
      </c>
      <c r="J135" s="91">
        <v>0</v>
      </c>
      <c r="K135" s="94">
        <v>0</v>
      </c>
      <c r="L135" s="319"/>
      <c r="M135" s="319"/>
    </row>
    <row r="136" spans="2:13" ht="15.75">
      <c r="B136" s="294">
        <v>208</v>
      </c>
      <c r="C136" s="16" t="s">
        <v>143</v>
      </c>
      <c r="D136" s="72" t="s">
        <v>167</v>
      </c>
      <c r="E136" s="222">
        <v>1</v>
      </c>
      <c r="F136" s="223" t="s">
        <v>167</v>
      </c>
      <c r="G136" s="31">
        <f>SUM(H136+I136+K136)</f>
        <v>7613</v>
      </c>
      <c r="H136" s="16">
        <v>7613</v>
      </c>
      <c r="I136" s="16">
        <v>0</v>
      </c>
      <c r="J136" s="16">
        <v>0</v>
      </c>
      <c r="K136" s="18">
        <v>0</v>
      </c>
      <c r="L136" s="319"/>
      <c r="M136" s="319"/>
    </row>
    <row r="137" spans="2:13" ht="15.75">
      <c r="B137" s="294">
        <v>209</v>
      </c>
      <c r="C137" s="16" t="s">
        <v>110</v>
      </c>
      <c r="D137" s="72" t="s">
        <v>167</v>
      </c>
      <c r="E137" s="222">
        <v>1</v>
      </c>
      <c r="F137" s="223" t="s">
        <v>167</v>
      </c>
      <c r="G137" s="31">
        <f>SUM(H137+I137+J137+K137)</f>
        <v>3861</v>
      </c>
      <c r="H137" s="42">
        <v>3861</v>
      </c>
      <c r="I137" s="16">
        <v>0</v>
      </c>
      <c r="J137" s="16">
        <v>0</v>
      </c>
      <c r="K137" s="18">
        <v>0</v>
      </c>
      <c r="L137" s="319"/>
      <c r="M137" s="319"/>
    </row>
    <row r="138" spans="2:13" ht="15.75">
      <c r="B138" s="295">
        <v>210</v>
      </c>
      <c r="C138" s="6" t="s">
        <v>142</v>
      </c>
      <c r="D138" s="71" t="s">
        <v>169</v>
      </c>
      <c r="E138" s="224">
        <v>1</v>
      </c>
      <c r="F138" s="223" t="s">
        <v>167</v>
      </c>
      <c r="G138" s="29">
        <f>SUM(H138+I138+J12+K138)</f>
        <v>16173</v>
      </c>
      <c r="H138" s="6">
        <v>16173</v>
      </c>
      <c r="I138" s="6">
        <v>0</v>
      </c>
      <c r="J138" s="6">
        <v>0</v>
      </c>
      <c r="K138" s="7">
        <v>0</v>
      </c>
      <c r="L138" s="321"/>
      <c r="M138" s="318"/>
    </row>
    <row r="139" spans="2:13" ht="16.5" thickBot="1">
      <c r="B139" s="286">
        <v>228</v>
      </c>
      <c r="C139" s="287" t="s">
        <v>101</v>
      </c>
      <c r="D139" s="288" t="s">
        <v>167</v>
      </c>
      <c r="E139" s="284">
        <v>1</v>
      </c>
      <c r="F139" s="285" t="s">
        <v>167</v>
      </c>
      <c r="G139" s="32">
        <f aca="true" t="shared" si="5" ref="G139:G144">SUM(H139+I139+J139+K139)</f>
        <v>8986</v>
      </c>
      <c r="H139" s="289">
        <v>8986</v>
      </c>
      <c r="I139" s="12">
        <v>0</v>
      </c>
      <c r="J139" s="12">
        <v>0</v>
      </c>
      <c r="K139" s="34">
        <v>0</v>
      </c>
      <c r="L139" s="321"/>
      <c r="M139" s="318"/>
    </row>
    <row r="140" spans="2:13" ht="16.5" thickTop="1">
      <c r="B140" s="50">
        <v>234</v>
      </c>
      <c r="C140" s="290" t="s">
        <v>135</v>
      </c>
      <c r="D140" s="291">
        <v>1</v>
      </c>
      <c r="E140" s="214">
        <v>2</v>
      </c>
      <c r="F140" s="215">
        <v>4</v>
      </c>
      <c r="G140" s="292">
        <f t="shared" si="5"/>
        <v>6486</v>
      </c>
      <c r="H140" s="10">
        <v>5904</v>
      </c>
      <c r="I140" s="10">
        <v>582</v>
      </c>
      <c r="J140" s="10">
        <v>0</v>
      </c>
      <c r="K140" s="11">
        <v>0</v>
      </c>
      <c r="L140" s="325"/>
      <c r="M140" s="319"/>
    </row>
    <row r="141" spans="2:11" ht="15.75">
      <c r="B141" s="51">
        <v>206</v>
      </c>
      <c r="C141" s="36" t="s">
        <v>108</v>
      </c>
      <c r="D141" s="74" t="s">
        <v>169</v>
      </c>
      <c r="E141" s="203">
        <v>2</v>
      </c>
      <c r="F141" s="205">
        <v>4</v>
      </c>
      <c r="G141" s="30">
        <f t="shared" si="5"/>
        <v>1450</v>
      </c>
      <c r="H141" s="26">
        <v>1450</v>
      </c>
      <c r="I141" s="26">
        <v>0</v>
      </c>
      <c r="J141" s="26">
        <v>0</v>
      </c>
      <c r="K141" s="27">
        <v>0</v>
      </c>
    </row>
    <row r="142" spans="2:11" ht="15.75">
      <c r="B142" s="49">
        <v>211</v>
      </c>
      <c r="C142" s="16" t="s">
        <v>102</v>
      </c>
      <c r="D142" s="72" t="s">
        <v>168</v>
      </c>
      <c r="E142" s="283">
        <v>2</v>
      </c>
      <c r="F142" s="202">
        <v>4</v>
      </c>
      <c r="G142" s="28">
        <f t="shared" si="5"/>
        <v>1030</v>
      </c>
      <c r="H142" s="42">
        <v>1030</v>
      </c>
      <c r="I142" s="16">
        <v>0</v>
      </c>
      <c r="J142" s="16">
        <v>0</v>
      </c>
      <c r="K142" s="18">
        <v>0</v>
      </c>
    </row>
    <row r="143" spans="2:11" ht="15.75">
      <c r="B143" s="46">
        <v>212</v>
      </c>
      <c r="C143" s="6" t="s">
        <v>103</v>
      </c>
      <c r="D143" s="71" t="s">
        <v>168</v>
      </c>
      <c r="E143" s="203">
        <v>2</v>
      </c>
      <c r="F143" s="205">
        <v>4</v>
      </c>
      <c r="G143" s="29">
        <f t="shared" si="5"/>
        <v>326</v>
      </c>
      <c r="H143" s="6">
        <v>326</v>
      </c>
      <c r="I143" s="6">
        <v>0</v>
      </c>
      <c r="J143" s="6">
        <v>0</v>
      </c>
      <c r="K143" s="7">
        <v>0</v>
      </c>
    </row>
    <row r="144" spans="2:11" ht="15.75">
      <c r="B144" s="295">
        <v>225</v>
      </c>
      <c r="C144" s="108" t="s">
        <v>104</v>
      </c>
      <c r="D144" s="87" t="s">
        <v>168</v>
      </c>
      <c r="E144" s="216">
        <v>2</v>
      </c>
      <c r="F144" s="207">
        <v>4</v>
      </c>
      <c r="G144" s="41">
        <f t="shared" si="5"/>
        <v>2942</v>
      </c>
      <c r="H144" s="108">
        <v>2942</v>
      </c>
      <c r="I144" s="108">
        <v>0</v>
      </c>
      <c r="J144" s="108">
        <v>0</v>
      </c>
      <c r="K144" s="109">
        <v>0</v>
      </c>
    </row>
    <row r="145" spans="2:11" ht="15.75">
      <c r="B145" s="104">
        <v>231</v>
      </c>
      <c r="C145" s="26" t="s">
        <v>128</v>
      </c>
      <c r="D145" s="71" t="s">
        <v>168</v>
      </c>
      <c r="E145" s="203">
        <v>2</v>
      </c>
      <c r="F145" s="205">
        <v>4</v>
      </c>
      <c r="G145" s="28">
        <f>SUM(H145:K145)</f>
        <v>3266</v>
      </c>
      <c r="H145" s="6">
        <v>3181</v>
      </c>
      <c r="I145" s="6">
        <v>0</v>
      </c>
      <c r="J145" s="6">
        <v>85</v>
      </c>
      <c r="K145" s="7">
        <v>0</v>
      </c>
    </row>
    <row r="146" spans="2:11" ht="15.75">
      <c r="B146" s="46">
        <v>245</v>
      </c>
      <c r="C146" s="26" t="s">
        <v>136</v>
      </c>
      <c r="D146" s="71" t="s">
        <v>168</v>
      </c>
      <c r="E146" s="203">
        <v>2</v>
      </c>
      <c r="F146" s="217">
        <v>4</v>
      </c>
      <c r="G146" s="30">
        <f>SUM(H146:K146)</f>
        <v>500</v>
      </c>
      <c r="H146" s="6">
        <v>500</v>
      </c>
      <c r="I146" s="6">
        <v>0</v>
      </c>
      <c r="J146" s="6">
        <v>0</v>
      </c>
      <c r="K146" s="7">
        <v>0</v>
      </c>
    </row>
    <row r="147" spans="2:11" ht="15.75">
      <c r="B147" s="46">
        <v>249</v>
      </c>
      <c r="C147" s="6" t="s">
        <v>122</v>
      </c>
      <c r="D147" s="76">
        <v>3</v>
      </c>
      <c r="E147" s="203">
        <v>2</v>
      </c>
      <c r="F147" s="217">
        <v>4</v>
      </c>
      <c r="G147" s="30">
        <f>SUM(H147+I147+J147+K147)</f>
        <v>170</v>
      </c>
      <c r="H147" s="6">
        <v>170</v>
      </c>
      <c r="I147" s="6">
        <v>0</v>
      </c>
      <c r="J147" s="6">
        <v>0</v>
      </c>
      <c r="K147" s="7">
        <v>0</v>
      </c>
    </row>
    <row r="148" spans="2:11" ht="15.75">
      <c r="B148" s="46">
        <v>215</v>
      </c>
      <c r="C148" s="6" t="s">
        <v>113</v>
      </c>
      <c r="D148" s="71" t="s">
        <v>169</v>
      </c>
      <c r="E148" s="203">
        <v>2</v>
      </c>
      <c r="F148" s="205">
        <v>4</v>
      </c>
      <c r="G148" s="29">
        <f>SUM(H148+I148+J148+K148)</f>
        <v>153</v>
      </c>
      <c r="H148" s="6">
        <v>46</v>
      </c>
      <c r="I148" s="6">
        <v>107</v>
      </c>
      <c r="J148" s="6">
        <v>0</v>
      </c>
      <c r="K148" s="7">
        <v>0</v>
      </c>
    </row>
    <row r="149" spans="2:14" ht="16.5" thickBot="1">
      <c r="B149" s="225">
        <v>269</v>
      </c>
      <c r="C149" s="226" t="s">
        <v>184</v>
      </c>
      <c r="D149" s="134"/>
      <c r="E149" s="218">
        <v>2</v>
      </c>
      <c r="F149" s="219">
        <v>4</v>
      </c>
      <c r="G149" s="14">
        <f>SUM(H149+I149+J149+K149)</f>
        <v>8392</v>
      </c>
      <c r="H149" s="8">
        <v>8303</v>
      </c>
      <c r="I149" s="8">
        <v>89</v>
      </c>
      <c r="J149" s="8">
        <v>0</v>
      </c>
      <c r="K149" s="9">
        <v>0</v>
      </c>
      <c r="L149" s="321"/>
      <c r="M149" s="318"/>
      <c r="N149" s="319"/>
    </row>
    <row r="150" spans="2:14" ht="16.5" thickTop="1">
      <c r="B150" s="112">
        <v>203</v>
      </c>
      <c r="C150" s="140" t="s">
        <v>106</v>
      </c>
      <c r="D150" s="72" t="s">
        <v>169</v>
      </c>
      <c r="E150" s="82">
        <v>3</v>
      </c>
      <c r="F150" s="167">
        <v>3</v>
      </c>
      <c r="G150" s="28">
        <f>SUM(H150+I150+J150+K150)</f>
        <v>593</v>
      </c>
      <c r="H150" s="16">
        <v>593</v>
      </c>
      <c r="I150" s="16">
        <v>0</v>
      </c>
      <c r="J150" s="16">
        <v>0</v>
      </c>
      <c r="K150" s="18">
        <v>0</v>
      </c>
      <c r="L150" s="319"/>
      <c r="M150" s="319"/>
      <c r="N150" s="319"/>
    </row>
    <row r="151" spans="2:14" ht="15.75">
      <c r="B151" s="51">
        <v>204</v>
      </c>
      <c r="C151" s="24" t="s">
        <v>107</v>
      </c>
      <c r="D151" s="71" t="s">
        <v>169</v>
      </c>
      <c r="E151" s="81">
        <v>3</v>
      </c>
      <c r="F151" s="65">
        <v>3</v>
      </c>
      <c r="G151" s="30">
        <f>SUM(H151+I151+J151+K151)</f>
        <v>231</v>
      </c>
      <c r="H151" s="6">
        <v>231</v>
      </c>
      <c r="I151" s="6">
        <v>0</v>
      </c>
      <c r="J151" s="6">
        <v>0</v>
      </c>
      <c r="K151" s="7">
        <v>0</v>
      </c>
      <c r="L151" s="319"/>
      <c r="M151" s="319"/>
      <c r="N151" s="319"/>
    </row>
    <row r="152" spans="2:14" ht="15.75">
      <c r="B152" s="183">
        <v>213</v>
      </c>
      <c r="C152" s="24" t="s">
        <v>111</v>
      </c>
      <c r="D152" s="71" t="s">
        <v>169</v>
      </c>
      <c r="E152" s="81">
        <v>3</v>
      </c>
      <c r="F152" s="65">
        <v>3</v>
      </c>
      <c r="G152" s="30">
        <f aca="true" t="shared" si="6" ref="G152:G159">SUM(H152+I152+J152+K152)</f>
        <v>240</v>
      </c>
      <c r="H152" s="6">
        <v>240</v>
      </c>
      <c r="I152" s="6">
        <v>0</v>
      </c>
      <c r="J152" s="6">
        <v>0</v>
      </c>
      <c r="K152" s="7">
        <v>0</v>
      </c>
      <c r="L152" s="325"/>
      <c r="M152" s="319"/>
      <c r="N152" s="319"/>
    </row>
    <row r="153" spans="2:14" ht="16.5" customHeight="1">
      <c r="B153" s="183">
        <v>214</v>
      </c>
      <c r="C153" s="141" t="s">
        <v>112</v>
      </c>
      <c r="D153" s="75" t="s">
        <v>169</v>
      </c>
      <c r="E153" s="81">
        <v>3</v>
      </c>
      <c r="F153" s="65">
        <v>3</v>
      </c>
      <c r="G153" s="30">
        <f t="shared" si="6"/>
        <v>10722</v>
      </c>
      <c r="H153" s="26">
        <v>10664</v>
      </c>
      <c r="I153" s="26">
        <v>0</v>
      </c>
      <c r="J153" s="26">
        <v>0</v>
      </c>
      <c r="K153" s="27">
        <v>58</v>
      </c>
      <c r="L153" s="319"/>
      <c r="M153" s="319"/>
      <c r="N153" s="319"/>
    </row>
    <row r="154" spans="2:14" ht="15.75">
      <c r="B154" s="183">
        <v>216</v>
      </c>
      <c r="C154" s="6" t="s">
        <v>114</v>
      </c>
      <c r="D154" s="71" t="s">
        <v>169</v>
      </c>
      <c r="E154" s="81">
        <v>3</v>
      </c>
      <c r="F154" s="57">
        <v>3</v>
      </c>
      <c r="G154" s="29">
        <f t="shared" si="6"/>
        <v>538</v>
      </c>
      <c r="H154" s="6">
        <v>538</v>
      </c>
      <c r="I154" s="6">
        <v>0</v>
      </c>
      <c r="J154" s="6">
        <v>0</v>
      </c>
      <c r="K154" s="7">
        <v>0</v>
      </c>
      <c r="L154" s="325"/>
      <c r="M154" s="319"/>
      <c r="N154" s="319"/>
    </row>
    <row r="155" spans="2:14" ht="15.75">
      <c r="B155" s="183">
        <v>217</v>
      </c>
      <c r="C155" s="6" t="s">
        <v>126</v>
      </c>
      <c r="D155" s="71" t="s">
        <v>169</v>
      </c>
      <c r="E155" s="81">
        <v>3</v>
      </c>
      <c r="F155" s="57">
        <v>3</v>
      </c>
      <c r="G155" s="29">
        <f t="shared" si="6"/>
        <v>547</v>
      </c>
      <c r="H155" s="6">
        <v>547</v>
      </c>
      <c r="I155" s="6">
        <v>0</v>
      </c>
      <c r="J155" s="6">
        <v>0</v>
      </c>
      <c r="K155" s="7">
        <v>0</v>
      </c>
      <c r="L155" s="325"/>
      <c r="M155" s="319"/>
      <c r="N155" s="319"/>
    </row>
    <row r="156" spans="2:14" ht="15.75">
      <c r="B156" s="183">
        <v>218</v>
      </c>
      <c r="C156" s="6" t="s">
        <v>115</v>
      </c>
      <c r="D156" s="71" t="s">
        <v>169</v>
      </c>
      <c r="E156" s="81">
        <v>3</v>
      </c>
      <c r="F156" s="57">
        <v>3</v>
      </c>
      <c r="G156" s="29">
        <f t="shared" si="6"/>
        <v>133</v>
      </c>
      <c r="H156" s="6">
        <v>133</v>
      </c>
      <c r="I156" s="6">
        <v>0</v>
      </c>
      <c r="J156" s="6">
        <v>0</v>
      </c>
      <c r="K156" s="7">
        <v>0</v>
      </c>
      <c r="L156" s="325"/>
      <c r="M156" s="319"/>
      <c r="N156" s="319"/>
    </row>
    <row r="157" spans="2:14" ht="15.75">
      <c r="B157" s="183">
        <v>220</v>
      </c>
      <c r="C157" s="6" t="s">
        <v>115</v>
      </c>
      <c r="D157" s="76">
        <v>3</v>
      </c>
      <c r="E157" s="81">
        <v>3</v>
      </c>
      <c r="F157" s="57">
        <v>3</v>
      </c>
      <c r="G157" s="29">
        <f t="shared" si="6"/>
        <v>779</v>
      </c>
      <c r="H157" s="6">
        <v>779</v>
      </c>
      <c r="I157" s="6">
        <v>0</v>
      </c>
      <c r="J157" s="6">
        <v>0</v>
      </c>
      <c r="K157" s="7">
        <v>0</v>
      </c>
      <c r="L157" s="325"/>
      <c r="M157" s="319"/>
      <c r="N157" s="319"/>
    </row>
    <row r="158" spans="2:14" ht="15.75">
      <c r="B158" s="183">
        <v>221</v>
      </c>
      <c r="C158" s="24" t="s">
        <v>116</v>
      </c>
      <c r="D158" s="76">
        <v>3</v>
      </c>
      <c r="E158" s="81">
        <v>3</v>
      </c>
      <c r="F158" s="65">
        <v>3</v>
      </c>
      <c r="G158" s="30">
        <f t="shared" si="6"/>
        <v>551</v>
      </c>
      <c r="H158" s="6">
        <v>551</v>
      </c>
      <c r="I158" s="6">
        <v>0</v>
      </c>
      <c r="J158" s="6">
        <v>0</v>
      </c>
      <c r="K158" s="7">
        <v>0</v>
      </c>
      <c r="L158" s="319"/>
      <c r="M158" s="319"/>
      <c r="N158" s="319"/>
    </row>
    <row r="159" spans="2:14" ht="15.75">
      <c r="B159" s="183">
        <v>222</v>
      </c>
      <c r="C159" s="24" t="s">
        <v>117</v>
      </c>
      <c r="D159" s="76">
        <v>3</v>
      </c>
      <c r="E159" s="81">
        <v>3</v>
      </c>
      <c r="F159" s="65">
        <v>3</v>
      </c>
      <c r="G159" s="30">
        <f t="shared" si="6"/>
        <v>3703</v>
      </c>
      <c r="H159" s="6">
        <v>3703</v>
      </c>
      <c r="I159" s="6">
        <v>0</v>
      </c>
      <c r="J159" s="6">
        <v>0</v>
      </c>
      <c r="K159" s="7">
        <v>0</v>
      </c>
      <c r="L159" s="319"/>
      <c r="M159" s="319"/>
      <c r="N159" s="319"/>
    </row>
    <row r="160" spans="2:14" ht="15.75">
      <c r="B160" s="183">
        <v>229</v>
      </c>
      <c r="C160" s="141" t="s">
        <v>127</v>
      </c>
      <c r="D160" s="72" t="s">
        <v>168</v>
      </c>
      <c r="E160" s="82">
        <v>3</v>
      </c>
      <c r="F160" s="167">
        <v>3</v>
      </c>
      <c r="G160" s="28">
        <f>SUM(H160:K160)</f>
        <v>1185</v>
      </c>
      <c r="H160" s="26">
        <v>1185</v>
      </c>
      <c r="I160" s="6">
        <v>0</v>
      </c>
      <c r="J160" s="6">
        <v>0</v>
      </c>
      <c r="K160" s="7">
        <v>0</v>
      </c>
      <c r="L160" s="319"/>
      <c r="M160" s="319"/>
      <c r="N160" s="319"/>
    </row>
    <row r="161" spans="2:14" ht="15.75">
      <c r="B161" s="186">
        <v>230</v>
      </c>
      <c r="C161" s="142" t="s">
        <v>127</v>
      </c>
      <c r="D161" s="117" t="s">
        <v>168</v>
      </c>
      <c r="E161" s="81">
        <v>3</v>
      </c>
      <c r="F161" s="57">
        <v>3</v>
      </c>
      <c r="G161" s="116">
        <f>SUM(H161:K161)</f>
        <v>11821</v>
      </c>
      <c r="H161" s="12">
        <v>11646</v>
      </c>
      <c r="I161" s="12">
        <v>0</v>
      </c>
      <c r="J161" s="12">
        <v>175</v>
      </c>
      <c r="K161" s="34">
        <v>0</v>
      </c>
      <c r="L161" s="319"/>
      <c r="M161" s="319"/>
      <c r="N161" s="319"/>
    </row>
    <row r="162" spans="2:14" ht="15.75">
      <c r="B162" s="187">
        <v>232</v>
      </c>
      <c r="C162" s="143" t="s">
        <v>129</v>
      </c>
      <c r="D162" s="79">
        <v>3</v>
      </c>
      <c r="E162" s="86">
        <v>3</v>
      </c>
      <c r="F162" s="168">
        <v>3</v>
      </c>
      <c r="G162" s="30">
        <f>SUM(H162:K162)</f>
        <v>1019</v>
      </c>
      <c r="H162" s="6">
        <v>1019</v>
      </c>
      <c r="I162" s="6">
        <v>0</v>
      </c>
      <c r="J162" s="6">
        <v>0</v>
      </c>
      <c r="K162" s="7">
        <v>0</v>
      </c>
      <c r="L162" s="319"/>
      <c r="M162" s="319"/>
      <c r="N162" s="319"/>
    </row>
    <row r="163" spans="2:14" ht="15.75">
      <c r="B163" s="183">
        <v>238</v>
      </c>
      <c r="C163" s="24" t="s">
        <v>119</v>
      </c>
      <c r="D163" s="58">
        <v>3</v>
      </c>
      <c r="E163" s="81">
        <v>3</v>
      </c>
      <c r="F163" s="188">
        <v>3</v>
      </c>
      <c r="G163" s="30">
        <f>SUM(H163+I163+J163+K163)</f>
        <v>548</v>
      </c>
      <c r="H163" s="6">
        <v>548</v>
      </c>
      <c r="I163" s="6">
        <v>0</v>
      </c>
      <c r="J163" s="6">
        <v>0</v>
      </c>
      <c r="K163" s="7">
        <v>0</v>
      </c>
      <c r="L163" s="325"/>
      <c r="M163" s="319"/>
      <c r="N163" s="319"/>
    </row>
    <row r="164" spans="2:14" ht="16.5" thickBot="1">
      <c r="B164" s="183">
        <v>242</v>
      </c>
      <c r="C164" s="24" t="s">
        <v>120</v>
      </c>
      <c r="D164" s="76">
        <v>3</v>
      </c>
      <c r="E164" s="81">
        <v>3</v>
      </c>
      <c r="F164" s="65">
        <v>3</v>
      </c>
      <c r="G164" s="30">
        <f>SUM(H164+I164+J164+K164)</f>
        <v>381</v>
      </c>
      <c r="H164" s="6">
        <v>381</v>
      </c>
      <c r="I164" s="6">
        <v>0</v>
      </c>
      <c r="J164" s="6">
        <v>0</v>
      </c>
      <c r="K164" s="7">
        <v>0</v>
      </c>
      <c r="L164" s="325"/>
      <c r="M164" s="319"/>
      <c r="N164" s="319"/>
    </row>
    <row r="165" spans="2:14" ht="16.5" thickTop="1">
      <c r="B165" s="228">
        <v>243</v>
      </c>
      <c r="C165" s="140" t="s">
        <v>105</v>
      </c>
      <c r="D165" s="73" t="s">
        <v>168</v>
      </c>
      <c r="E165" s="137">
        <v>3</v>
      </c>
      <c r="F165" s="167">
        <v>3</v>
      </c>
      <c r="G165" s="138">
        <f>SUM(H165+I165+J165+K165)</f>
        <v>509</v>
      </c>
      <c r="H165" s="16">
        <v>509</v>
      </c>
      <c r="I165" s="16">
        <v>0</v>
      </c>
      <c r="J165" s="135">
        <v>0</v>
      </c>
      <c r="K165" s="136">
        <v>0</v>
      </c>
      <c r="L165" s="325"/>
      <c r="M165" s="319"/>
      <c r="N165" s="319"/>
    </row>
    <row r="166" spans="2:14" ht="15.75">
      <c r="B166" s="183">
        <v>244</v>
      </c>
      <c r="C166" s="24" t="s">
        <v>121</v>
      </c>
      <c r="D166" s="76">
        <v>3</v>
      </c>
      <c r="E166" s="81">
        <v>3</v>
      </c>
      <c r="F166" s="65">
        <v>3</v>
      </c>
      <c r="G166" s="30">
        <f>SUM(H166+I166+J166+K166)</f>
        <v>92</v>
      </c>
      <c r="H166" s="6">
        <v>92</v>
      </c>
      <c r="I166" s="6">
        <v>0</v>
      </c>
      <c r="J166" s="6">
        <v>0</v>
      </c>
      <c r="K166" s="7">
        <v>0</v>
      </c>
      <c r="L166" s="326"/>
      <c r="M166" s="319"/>
      <c r="N166" s="319"/>
    </row>
    <row r="167" spans="2:14" ht="15.75">
      <c r="B167" s="52">
        <v>246</v>
      </c>
      <c r="C167" s="12" t="s">
        <v>131</v>
      </c>
      <c r="D167" s="77">
        <v>3</v>
      </c>
      <c r="E167" s="85">
        <v>3</v>
      </c>
      <c r="F167" s="147">
        <v>3</v>
      </c>
      <c r="G167" s="30">
        <f>SUM(H167:K167)</f>
        <v>1320</v>
      </c>
      <c r="H167" s="6">
        <v>1320</v>
      </c>
      <c r="I167" s="6">
        <v>0</v>
      </c>
      <c r="J167" s="6">
        <v>0</v>
      </c>
      <c r="K167" s="7">
        <v>0</v>
      </c>
      <c r="L167" s="319"/>
      <c r="M167" s="319"/>
      <c r="N167" s="319"/>
    </row>
    <row r="168" spans="2:14" ht="15.75">
      <c r="B168" s="183">
        <v>258</v>
      </c>
      <c r="C168" s="24" t="s">
        <v>123</v>
      </c>
      <c r="D168" s="76">
        <v>3</v>
      </c>
      <c r="E168" s="81">
        <v>3</v>
      </c>
      <c r="F168" s="65">
        <v>3</v>
      </c>
      <c r="G168" s="30">
        <f aca="true" t="shared" si="7" ref="G168:G173">SUM(H168+I168+J168+K168)</f>
        <v>1643</v>
      </c>
      <c r="H168" s="6">
        <v>1564</v>
      </c>
      <c r="I168" s="6">
        <v>79</v>
      </c>
      <c r="J168" s="6">
        <v>0</v>
      </c>
      <c r="K168" s="7">
        <v>0</v>
      </c>
      <c r="L168" s="325"/>
      <c r="M168" s="319"/>
      <c r="N168" s="319"/>
    </row>
    <row r="169" spans="2:14" ht="16.5" customHeight="1">
      <c r="B169" s="183">
        <v>259</v>
      </c>
      <c r="C169" s="24" t="s">
        <v>124</v>
      </c>
      <c r="D169" s="76">
        <v>3</v>
      </c>
      <c r="E169" s="81">
        <v>3</v>
      </c>
      <c r="F169" s="65">
        <v>3</v>
      </c>
      <c r="G169" s="30">
        <f t="shared" si="7"/>
        <v>3276</v>
      </c>
      <c r="H169" s="6">
        <v>1757</v>
      </c>
      <c r="I169" s="6">
        <v>1519</v>
      </c>
      <c r="J169" s="6">
        <v>0</v>
      </c>
      <c r="K169" s="7">
        <v>0</v>
      </c>
      <c r="L169" s="319"/>
      <c r="M169" s="319"/>
      <c r="N169" s="319"/>
    </row>
    <row r="170" spans="2:14" ht="15.75">
      <c r="B170" s="187">
        <v>261</v>
      </c>
      <c r="C170" s="143" t="s">
        <v>125</v>
      </c>
      <c r="D170" s="77">
        <v>3</v>
      </c>
      <c r="E170" s="81">
        <v>3</v>
      </c>
      <c r="F170" s="188">
        <v>3</v>
      </c>
      <c r="G170" s="30">
        <f t="shared" si="7"/>
        <v>911</v>
      </c>
      <c r="H170" s="6">
        <v>795</v>
      </c>
      <c r="I170" s="12">
        <v>116</v>
      </c>
      <c r="J170" s="12">
        <v>0</v>
      </c>
      <c r="K170" s="34">
        <v>0</v>
      </c>
      <c r="L170" s="325"/>
      <c r="M170" s="319"/>
      <c r="N170" s="319"/>
    </row>
    <row r="171" spans="2:14" ht="15.75">
      <c r="B171" s="51">
        <v>263</v>
      </c>
      <c r="C171" s="36" t="s">
        <v>151</v>
      </c>
      <c r="D171" s="78">
        <v>3</v>
      </c>
      <c r="E171" s="84">
        <v>3</v>
      </c>
      <c r="F171" s="60">
        <v>3</v>
      </c>
      <c r="G171" s="30">
        <f t="shared" si="7"/>
        <v>418</v>
      </c>
      <c r="H171" s="6">
        <v>418</v>
      </c>
      <c r="I171" s="6">
        <v>0</v>
      </c>
      <c r="J171" s="6">
        <v>0</v>
      </c>
      <c r="K171" s="7">
        <v>0</v>
      </c>
      <c r="L171" s="321"/>
      <c r="M171" s="318"/>
      <c r="N171" s="319"/>
    </row>
    <row r="172" spans="2:14" ht="16.5" thickBot="1">
      <c r="B172" s="48">
        <v>267</v>
      </c>
      <c r="C172" s="8" t="s">
        <v>177</v>
      </c>
      <c r="D172" s="80">
        <v>0</v>
      </c>
      <c r="E172" s="83">
        <v>3</v>
      </c>
      <c r="F172" s="191">
        <v>3</v>
      </c>
      <c r="G172" s="43">
        <f t="shared" si="7"/>
        <v>247</v>
      </c>
      <c r="H172" s="12">
        <v>239</v>
      </c>
      <c r="I172" s="12">
        <v>8</v>
      </c>
      <c r="J172" s="6">
        <v>0</v>
      </c>
      <c r="K172" s="7">
        <v>0</v>
      </c>
      <c r="L172" s="327"/>
      <c r="M172" s="328"/>
      <c r="N172" s="319"/>
    </row>
    <row r="173" spans="2:14" ht="16.5" thickTop="1">
      <c r="B173" s="49">
        <v>237</v>
      </c>
      <c r="C173" s="16" t="s">
        <v>118</v>
      </c>
      <c r="D173" s="227">
        <v>3</v>
      </c>
      <c r="E173" s="239">
        <v>4</v>
      </c>
      <c r="F173" s="251">
        <v>2</v>
      </c>
      <c r="G173" s="33">
        <f t="shared" si="7"/>
        <v>1458</v>
      </c>
      <c r="H173" s="10">
        <v>1458</v>
      </c>
      <c r="I173" s="10">
        <v>0</v>
      </c>
      <c r="J173" s="10">
        <v>0</v>
      </c>
      <c r="K173" s="11">
        <v>0</v>
      </c>
      <c r="L173" s="319"/>
      <c r="M173" s="319"/>
      <c r="N173" s="319"/>
    </row>
    <row r="174" spans="2:14" ht="15.75">
      <c r="B174" s="183">
        <v>251</v>
      </c>
      <c r="C174" s="6" t="s">
        <v>133</v>
      </c>
      <c r="D174" s="58">
        <v>3</v>
      </c>
      <c r="E174" s="253">
        <v>4</v>
      </c>
      <c r="F174" s="249">
        <v>2</v>
      </c>
      <c r="G174" s="30">
        <f>SUM(H174:K174)</f>
        <v>1330</v>
      </c>
      <c r="H174" s="6">
        <v>1330</v>
      </c>
      <c r="I174" s="6">
        <v>0</v>
      </c>
      <c r="J174" s="6">
        <v>0</v>
      </c>
      <c r="K174" s="7">
        <v>0</v>
      </c>
      <c r="L174" s="319"/>
      <c r="M174" s="319"/>
      <c r="N174" s="319"/>
    </row>
    <row r="175" spans="2:14" ht="15.75">
      <c r="B175" s="183">
        <v>252</v>
      </c>
      <c r="C175" s="244" t="s">
        <v>195</v>
      </c>
      <c r="D175" s="252">
        <v>0</v>
      </c>
      <c r="E175" s="253">
        <v>4</v>
      </c>
      <c r="F175" s="249">
        <v>2</v>
      </c>
      <c r="G175" s="250">
        <f aca="true" t="shared" si="8" ref="G175:G180">SUM(H175:K175)</f>
        <v>1216</v>
      </c>
      <c r="H175" s="16">
        <v>1216</v>
      </c>
      <c r="I175" s="16">
        <v>0</v>
      </c>
      <c r="J175" s="16">
        <v>0</v>
      </c>
      <c r="K175" s="18">
        <v>0</v>
      </c>
      <c r="L175" s="329"/>
      <c r="M175" s="330"/>
      <c r="N175" s="330"/>
    </row>
    <row r="176" spans="2:14" ht="15.75">
      <c r="B176" s="183">
        <v>253</v>
      </c>
      <c r="C176" s="244" t="s">
        <v>196</v>
      </c>
      <c r="D176" s="252">
        <v>0</v>
      </c>
      <c r="E176" s="253">
        <v>4</v>
      </c>
      <c r="F176" s="249">
        <v>2</v>
      </c>
      <c r="G176" s="245">
        <f t="shared" si="8"/>
        <v>2578</v>
      </c>
      <c r="H176" s="6">
        <v>2578</v>
      </c>
      <c r="I176" s="6">
        <v>0</v>
      </c>
      <c r="J176" s="6">
        <v>0</v>
      </c>
      <c r="K176" s="7">
        <v>0</v>
      </c>
      <c r="L176" s="331"/>
      <c r="M176" s="330"/>
      <c r="N176" s="330"/>
    </row>
    <row r="177" spans="2:14" ht="15.75">
      <c r="B177" s="183">
        <v>254</v>
      </c>
      <c r="C177" s="244" t="s">
        <v>197</v>
      </c>
      <c r="D177" s="252">
        <v>0</v>
      </c>
      <c r="E177" s="253">
        <v>4</v>
      </c>
      <c r="F177" s="249">
        <v>2</v>
      </c>
      <c r="G177" s="245">
        <f t="shared" si="8"/>
        <v>670</v>
      </c>
      <c r="H177" s="6">
        <v>670</v>
      </c>
      <c r="I177" s="6">
        <v>0</v>
      </c>
      <c r="J177" s="6">
        <v>0</v>
      </c>
      <c r="K177" s="7">
        <v>0</v>
      </c>
      <c r="L177" s="329"/>
      <c r="M177" s="330"/>
      <c r="N177" s="330"/>
    </row>
    <row r="178" spans="2:14" ht="15.75">
      <c r="B178" s="183">
        <v>255</v>
      </c>
      <c r="C178" s="244" t="s">
        <v>198</v>
      </c>
      <c r="D178" s="252">
        <v>0</v>
      </c>
      <c r="E178" s="253">
        <v>4</v>
      </c>
      <c r="F178" s="249">
        <v>2</v>
      </c>
      <c r="G178" s="245">
        <f t="shared" si="8"/>
        <v>288</v>
      </c>
      <c r="H178" s="6">
        <v>288</v>
      </c>
      <c r="I178" s="6">
        <v>0</v>
      </c>
      <c r="J178" s="6">
        <v>0</v>
      </c>
      <c r="K178" s="7">
        <v>0</v>
      </c>
      <c r="L178" s="332"/>
      <c r="M178" s="333"/>
      <c r="N178" s="333"/>
    </row>
    <row r="179" spans="2:14" ht="15.75">
      <c r="B179" s="183">
        <v>256</v>
      </c>
      <c r="C179" s="244" t="s">
        <v>199</v>
      </c>
      <c r="D179" s="252">
        <v>0</v>
      </c>
      <c r="E179" s="253">
        <v>4</v>
      </c>
      <c r="F179" s="249">
        <v>2</v>
      </c>
      <c r="G179" s="245">
        <f t="shared" si="8"/>
        <v>619</v>
      </c>
      <c r="H179" s="6">
        <v>619</v>
      </c>
      <c r="I179" s="6">
        <v>0</v>
      </c>
      <c r="J179" s="6">
        <v>0</v>
      </c>
      <c r="K179" s="7">
        <v>0</v>
      </c>
      <c r="L179" s="334"/>
      <c r="M179" s="334"/>
      <c r="N179" s="334"/>
    </row>
    <row r="180" spans="2:14" ht="15.75">
      <c r="B180" s="185">
        <v>257</v>
      </c>
      <c r="C180" s="246" t="s">
        <v>200</v>
      </c>
      <c r="D180" s="247">
        <v>0</v>
      </c>
      <c r="E180" s="253">
        <v>4</v>
      </c>
      <c r="F180" s="248">
        <v>2</v>
      </c>
      <c r="G180" s="245">
        <f t="shared" si="8"/>
        <v>679</v>
      </c>
      <c r="H180" s="6">
        <v>679</v>
      </c>
      <c r="I180" s="6">
        <v>0</v>
      </c>
      <c r="J180" s="6">
        <v>0</v>
      </c>
      <c r="K180" s="7">
        <v>0</v>
      </c>
      <c r="L180" s="335"/>
      <c r="M180" s="336"/>
      <c r="N180" s="337"/>
    </row>
    <row r="181" spans="2:14" ht="16.5" thickBot="1">
      <c r="B181" s="274">
        <v>264</v>
      </c>
      <c r="C181" s="272" t="s">
        <v>150</v>
      </c>
      <c r="D181" s="273">
        <v>2</v>
      </c>
      <c r="E181" s="254">
        <v>4</v>
      </c>
      <c r="F181" s="248">
        <v>2</v>
      </c>
      <c r="G181" s="14">
        <f>SUM(H181+I181+J181+K181)</f>
        <v>2811</v>
      </c>
      <c r="H181" s="8">
        <v>0</v>
      </c>
      <c r="I181" s="8">
        <v>2811</v>
      </c>
      <c r="J181" s="8">
        <v>0</v>
      </c>
      <c r="K181" s="9">
        <v>0</v>
      </c>
      <c r="L181" s="321"/>
      <c r="M181" s="318"/>
      <c r="N181" s="319"/>
    </row>
    <row r="182" spans="2:14" ht="16.5" thickTop="1">
      <c r="B182" s="50">
        <v>239</v>
      </c>
      <c r="C182" s="10" t="s">
        <v>130</v>
      </c>
      <c r="D182" s="146">
        <v>3</v>
      </c>
      <c r="E182" s="240">
        <v>5</v>
      </c>
      <c r="F182" s="241">
        <v>1</v>
      </c>
      <c r="G182" s="33">
        <f>SUM(H182:K182)</f>
        <v>318</v>
      </c>
      <c r="H182" s="10">
        <v>164</v>
      </c>
      <c r="I182" s="10">
        <v>154</v>
      </c>
      <c r="J182" s="10">
        <v>0</v>
      </c>
      <c r="K182" s="11">
        <v>0</v>
      </c>
      <c r="L182" s="319"/>
      <c r="M182" s="319"/>
      <c r="N182" s="319"/>
    </row>
    <row r="183" spans="2:14" ht="15.75">
      <c r="B183" s="52">
        <v>247</v>
      </c>
      <c r="C183" s="12" t="s">
        <v>132</v>
      </c>
      <c r="D183" s="77">
        <v>3</v>
      </c>
      <c r="E183" s="242">
        <v>5</v>
      </c>
      <c r="F183" s="243">
        <v>1</v>
      </c>
      <c r="G183" s="30">
        <f>SUM(H183:K183)</f>
        <v>702</v>
      </c>
      <c r="H183" s="6">
        <v>702</v>
      </c>
      <c r="I183" s="6">
        <v>0</v>
      </c>
      <c r="J183" s="6">
        <v>0</v>
      </c>
      <c r="K183" s="7">
        <v>0</v>
      </c>
      <c r="L183" s="319"/>
      <c r="M183" s="319"/>
      <c r="N183" s="319"/>
    </row>
    <row r="184" spans="2:14" ht="16.5" thickBot="1">
      <c r="B184" s="48">
        <v>260</v>
      </c>
      <c r="C184" s="275" t="s">
        <v>134</v>
      </c>
      <c r="D184" s="80">
        <v>3</v>
      </c>
      <c r="E184" s="276">
        <v>5</v>
      </c>
      <c r="F184" s="277">
        <v>1</v>
      </c>
      <c r="G184" s="278">
        <f>SUM(H184:K184)</f>
        <v>630</v>
      </c>
      <c r="H184" s="8">
        <v>630</v>
      </c>
      <c r="I184" s="8">
        <v>0</v>
      </c>
      <c r="J184" s="8">
        <v>0</v>
      </c>
      <c r="K184" s="9">
        <v>0</v>
      </c>
      <c r="L184" s="321"/>
      <c r="M184" s="318"/>
      <c r="N184" s="319"/>
    </row>
    <row r="185" spans="2:13" ht="16.5" thickBot="1" thickTop="1">
      <c r="B185" s="19"/>
      <c r="C185" s="20"/>
      <c r="D185" s="110"/>
      <c r="E185" s="111"/>
      <c r="F185" s="171"/>
      <c r="G185" s="177">
        <f>SUM(G135:G184)</f>
        <v>116953</v>
      </c>
      <c r="H185" s="102">
        <f>SUM(H136:H184)</f>
        <v>110271</v>
      </c>
      <c r="I185" s="21">
        <f>SUM(I139:I184)</f>
        <v>5465</v>
      </c>
      <c r="J185" s="21">
        <f>SUM(J139:J184)</f>
        <v>260</v>
      </c>
      <c r="K185" s="163">
        <f>SUM(K139:K184)</f>
        <v>58</v>
      </c>
      <c r="L185" s="45"/>
      <c r="M185" s="45"/>
    </row>
    <row r="186" spans="7:13" ht="15.75">
      <c r="G186" s="170">
        <f>SUM(G135:G184)</f>
        <v>116953</v>
      </c>
      <c r="H186" s="308" t="s">
        <v>186</v>
      </c>
      <c r="I186" s="307"/>
      <c r="J186" s="307"/>
      <c r="K186" s="307"/>
      <c r="L186" s="178"/>
      <c r="M186" s="178"/>
    </row>
    <row r="187" spans="7:13" ht="15.75">
      <c r="G187" s="44"/>
      <c r="H187" s="149"/>
      <c r="I187" s="149"/>
      <c r="J187" s="149"/>
      <c r="K187" s="149"/>
      <c r="L187" s="149"/>
      <c r="M187" s="149"/>
    </row>
    <row r="188" spans="4:12" ht="16.5" thickBot="1">
      <c r="D188" s="22"/>
      <c r="E188" s="22"/>
      <c r="F188" s="22"/>
      <c r="G188" s="150"/>
      <c r="H188" s="144"/>
      <c r="I188" s="144"/>
      <c r="J188" s="144"/>
      <c r="K188" s="144"/>
      <c r="L188" s="15"/>
    </row>
    <row r="189" spans="2:12" ht="18.75" thickBot="1">
      <c r="B189" s="312" t="s">
        <v>152</v>
      </c>
      <c r="C189" s="313"/>
      <c r="D189" s="97"/>
      <c r="E189" s="255"/>
      <c r="F189" s="256"/>
      <c r="G189" s="257"/>
      <c r="H189" s="98"/>
      <c r="I189" s="98"/>
      <c r="J189" s="98"/>
      <c r="K189" s="99"/>
      <c r="L189" s="15"/>
    </row>
    <row r="190" spans="2:11" ht="16.5" thickTop="1">
      <c r="B190" s="194">
        <v>302</v>
      </c>
      <c r="C190" s="10" t="s">
        <v>153</v>
      </c>
      <c r="E190" s="160">
        <v>3</v>
      </c>
      <c r="F190" s="151">
        <v>3</v>
      </c>
      <c r="G190" s="153">
        <f>SUM(H190,I190,J190,K190)</f>
        <v>1080</v>
      </c>
      <c r="H190" s="118">
        <v>1080</v>
      </c>
      <c r="I190" s="118">
        <v>0</v>
      </c>
      <c r="J190" s="118">
        <v>0</v>
      </c>
      <c r="K190" s="119">
        <v>0</v>
      </c>
    </row>
    <row r="191" spans="2:11" ht="15.75">
      <c r="B191" s="193">
        <v>303</v>
      </c>
      <c r="C191" s="16" t="s">
        <v>154</v>
      </c>
      <c r="E191" s="161">
        <v>3</v>
      </c>
      <c r="F191" s="152">
        <v>3</v>
      </c>
      <c r="G191" s="154">
        <f aca="true" t="shared" si="9" ref="G191:G200">SUM(H191,I191,J191,K191)</f>
        <v>1391</v>
      </c>
      <c r="H191" s="120">
        <v>1391</v>
      </c>
      <c r="I191" s="120">
        <v>0</v>
      </c>
      <c r="J191" s="120">
        <v>0</v>
      </c>
      <c r="K191" s="121">
        <v>0</v>
      </c>
    </row>
    <row r="192" spans="2:11" ht="15.75">
      <c r="B192" s="192">
        <v>304</v>
      </c>
      <c r="C192" s="6" t="s">
        <v>155</v>
      </c>
      <c r="E192" s="161">
        <v>3</v>
      </c>
      <c r="F192" s="152">
        <v>3</v>
      </c>
      <c r="G192" s="154">
        <f t="shared" si="9"/>
        <v>238</v>
      </c>
      <c r="H192" s="122">
        <v>238</v>
      </c>
      <c r="I192" s="122">
        <v>0</v>
      </c>
      <c r="J192" s="122">
        <v>0</v>
      </c>
      <c r="K192" s="123">
        <v>0</v>
      </c>
    </row>
    <row r="193" spans="2:11" ht="15.75">
      <c r="B193" s="148">
        <v>305</v>
      </c>
      <c r="C193" s="6" t="s">
        <v>156</v>
      </c>
      <c r="E193" s="161">
        <v>3</v>
      </c>
      <c r="F193" s="152">
        <v>3</v>
      </c>
      <c r="G193" s="154">
        <f t="shared" si="9"/>
        <v>2965</v>
      </c>
      <c r="H193" s="122">
        <v>2965</v>
      </c>
      <c r="I193" s="122">
        <v>0</v>
      </c>
      <c r="J193" s="122">
        <v>0</v>
      </c>
      <c r="K193" s="123">
        <v>0</v>
      </c>
    </row>
    <row r="194" spans="2:11" ht="15.75">
      <c r="B194" s="192">
        <v>307</v>
      </c>
      <c r="C194" s="6" t="s">
        <v>157</v>
      </c>
      <c r="E194" s="161">
        <v>3</v>
      </c>
      <c r="F194" s="152">
        <v>3</v>
      </c>
      <c r="G194" s="155">
        <f>SUM(H194,I194,J194,K194)</f>
        <v>3459</v>
      </c>
      <c r="H194" s="122">
        <v>1621</v>
      </c>
      <c r="I194" s="122">
        <v>639</v>
      </c>
      <c r="J194" s="122">
        <v>1199</v>
      </c>
      <c r="K194" s="123">
        <v>0</v>
      </c>
    </row>
    <row r="195" spans="2:11" ht="15.75">
      <c r="B195" s="192">
        <v>308</v>
      </c>
      <c r="C195" s="6" t="s">
        <v>158</v>
      </c>
      <c r="E195" s="161">
        <v>3</v>
      </c>
      <c r="F195" s="152">
        <v>3</v>
      </c>
      <c r="G195" s="154">
        <f t="shared" si="9"/>
        <v>3672</v>
      </c>
      <c r="H195" s="122">
        <v>3672</v>
      </c>
      <c r="I195" s="122">
        <v>0</v>
      </c>
      <c r="J195" s="122">
        <v>0</v>
      </c>
      <c r="K195" s="123">
        <v>0</v>
      </c>
    </row>
    <row r="196" spans="2:11" ht="15.75">
      <c r="B196" s="195">
        <v>309</v>
      </c>
      <c r="C196" s="6" t="s">
        <v>159</v>
      </c>
      <c r="E196" s="161">
        <v>3</v>
      </c>
      <c r="F196" s="152">
        <v>3</v>
      </c>
      <c r="G196" s="43">
        <f t="shared" si="9"/>
        <v>6936</v>
      </c>
      <c r="H196" s="6">
        <v>6936</v>
      </c>
      <c r="I196" s="6">
        <v>0</v>
      </c>
      <c r="J196" s="6">
        <v>0</v>
      </c>
      <c r="K196" s="7">
        <v>0</v>
      </c>
    </row>
    <row r="197" spans="2:11" ht="15.75">
      <c r="B197" s="192">
        <v>310</v>
      </c>
      <c r="C197" s="6" t="s">
        <v>160</v>
      </c>
      <c r="E197" s="161">
        <v>3</v>
      </c>
      <c r="F197" s="152">
        <v>3</v>
      </c>
      <c r="G197" s="154">
        <f t="shared" si="9"/>
        <v>685</v>
      </c>
      <c r="H197" s="122">
        <v>685</v>
      </c>
      <c r="I197" s="122">
        <v>0</v>
      </c>
      <c r="J197" s="122">
        <v>0</v>
      </c>
      <c r="K197" s="123">
        <v>0</v>
      </c>
    </row>
    <row r="198" spans="2:11" ht="15.75">
      <c r="B198" s="192">
        <v>311</v>
      </c>
      <c r="C198" s="6" t="s">
        <v>161</v>
      </c>
      <c r="E198" s="161">
        <v>3</v>
      </c>
      <c r="F198" s="152">
        <v>3</v>
      </c>
      <c r="G198" s="154">
        <f t="shared" si="9"/>
        <v>287</v>
      </c>
      <c r="H198" s="122">
        <v>287</v>
      </c>
      <c r="I198" s="122">
        <v>0</v>
      </c>
      <c r="J198" s="122">
        <v>0</v>
      </c>
      <c r="K198" s="123">
        <v>0</v>
      </c>
    </row>
    <row r="199" spans="2:11" ht="15.75">
      <c r="B199" s="192">
        <v>312</v>
      </c>
      <c r="C199" s="6" t="s">
        <v>162</v>
      </c>
      <c r="E199" s="161">
        <v>3</v>
      </c>
      <c r="F199" s="152">
        <v>3</v>
      </c>
      <c r="G199" s="154">
        <f t="shared" si="9"/>
        <v>1476</v>
      </c>
      <c r="H199" s="122">
        <v>1476</v>
      </c>
      <c r="I199" s="122">
        <v>0</v>
      </c>
      <c r="J199" s="122">
        <v>0</v>
      </c>
      <c r="K199" s="123">
        <v>0</v>
      </c>
    </row>
    <row r="200" spans="2:11" ht="15.75">
      <c r="B200" s="192">
        <v>313</v>
      </c>
      <c r="C200" s="6" t="s">
        <v>163</v>
      </c>
      <c r="E200" s="161">
        <v>3</v>
      </c>
      <c r="F200" s="152">
        <v>3</v>
      </c>
      <c r="G200" s="154">
        <f t="shared" si="9"/>
        <v>344</v>
      </c>
      <c r="H200" s="122">
        <v>344</v>
      </c>
      <c r="I200" s="122">
        <v>0</v>
      </c>
      <c r="J200" s="122">
        <v>0</v>
      </c>
      <c r="K200" s="123">
        <v>0</v>
      </c>
    </row>
    <row r="201" spans="2:13" ht="15.75">
      <c r="B201" s="192">
        <v>316</v>
      </c>
      <c r="C201" s="6" t="s">
        <v>164</v>
      </c>
      <c r="E201" s="161">
        <v>3</v>
      </c>
      <c r="F201" s="152">
        <v>3</v>
      </c>
      <c r="G201" s="154">
        <f>SUM(H201,I201,J201,K201)</f>
        <v>1071</v>
      </c>
      <c r="H201" s="122">
        <v>1071</v>
      </c>
      <c r="I201" s="122">
        <v>0</v>
      </c>
      <c r="J201" s="122">
        <v>0</v>
      </c>
      <c r="K201" s="123">
        <v>0</v>
      </c>
      <c r="L201" s="321"/>
      <c r="M201" s="318"/>
    </row>
    <row r="202" spans="2:13" ht="15.75">
      <c r="B202" s="279">
        <v>317</v>
      </c>
      <c r="C202" s="280" t="s">
        <v>144</v>
      </c>
      <c r="E202" s="162">
        <v>3</v>
      </c>
      <c r="F202" s="156">
        <v>3</v>
      </c>
      <c r="G202" s="157">
        <f>SUM(H202:K202)</f>
        <v>678</v>
      </c>
      <c r="H202" s="281">
        <v>678</v>
      </c>
      <c r="I202" s="281">
        <v>0</v>
      </c>
      <c r="J202" s="281">
        <v>0</v>
      </c>
      <c r="K202" s="282">
        <v>0</v>
      </c>
      <c r="L202" s="321"/>
      <c r="M202" s="318"/>
    </row>
    <row r="203" spans="2:13" ht="15.75" thickBot="1">
      <c r="B203" s="158"/>
      <c r="C203" s="159"/>
      <c r="D203" s="110"/>
      <c r="E203" s="124"/>
      <c r="F203" s="169"/>
      <c r="G203" s="177">
        <f>SUM(G190:G202)</f>
        <v>24282</v>
      </c>
      <c r="H203" s="102">
        <f>SUM(H190:H202)</f>
        <v>22444</v>
      </c>
      <c r="I203" s="21">
        <f>SUM(I190:I202)</f>
        <v>639</v>
      </c>
      <c r="J203" s="21">
        <f>SUM(J190:J202)</f>
        <v>1199</v>
      </c>
      <c r="K203" s="163">
        <f>SUM(K190:K202)</f>
        <v>0</v>
      </c>
      <c r="L203" s="319"/>
      <c r="M203" s="319"/>
    </row>
    <row r="204" spans="7:13" ht="15.75">
      <c r="G204" s="170">
        <f>SUM(G190:G202)</f>
        <v>24282</v>
      </c>
      <c r="H204" s="308" t="s">
        <v>186</v>
      </c>
      <c r="I204" s="307"/>
      <c r="J204" s="307"/>
      <c r="K204" s="307"/>
      <c r="L204" s="178"/>
      <c r="M204" s="178"/>
    </row>
    <row r="206" spans="2:3" ht="12.75">
      <c r="B206" s="166"/>
      <c r="C206" t="s">
        <v>187</v>
      </c>
    </row>
    <row r="207" spans="2:13" ht="15.75">
      <c r="B207" s="179"/>
      <c r="C207" s="180" t="s">
        <v>190</v>
      </c>
      <c r="G207" s="304">
        <f>SUM(G131+G186+G204)</f>
        <v>458577</v>
      </c>
      <c r="L207" s="338"/>
      <c r="M207" s="338"/>
    </row>
    <row r="208" spans="2:16" ht="19.5" customHeight="1"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38"/>
      <c r="M208" s="339"/>
      <c r="N208" s="305"/>
      <c r="O208" s="305"/>
      <c r="P208" s="305"/>
    </row>
    <row r="209" spans="2:16" ht="19.5" customHeight="1"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38"/>
      <c r="M209" s="340"/>
      <c r="N209" s="305"/>
      <c r="O209" s="305"/>
      <c r="P209" s="305"/>
    </row>
    <row r="210" spans="2:16" ht="19.5" customHeight="1"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38"/>
      <c r="M210" s="340"/>
      <c r="N210" s="305"/>
      <c r="O210" s="305"/>
      <c r="P210" s="305"/>
    </row>
    <row r="211" spans="2:16" ht="19.5" customHeight="1"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38"/>
      <c r="M211" s="340"/>
      <c r="N211" s="305"/>
      <c r="O211" s="305"/>
      <c r="P211" s="305"/>
    </row>
    <row r="212" spans="2:16" ht="19.5" customHeight="1"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38"/>
      <c r="M212" s="340"/>
      <c r="N212" s="305"/>
      <c r="O212" s="305"/>
      <c r="P212" s="305"/>
    </row>
    <row r="213" spans="2:16" ht="19.5" customHeight="1"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38"/>
      <c r="M213" s="340"/>
      <c r="N213" s="305"/>
      <c r="O213" s="305"/>
      <c r="P213" s="305"/>
    </row>
    <row r="214" spans="2:16" ht="19.5" customHeight="1">
      <c r="B214" s="305"/>
      <c r="C214" s="305"/>
      <c r="D214" s="305"/>
      <c r="E214" s="305"/>
      <c r="F214" s="305"/>
      <c r="G214" s="305"/>
      <c r="H214" s="305"/>
      <c r="I214" s="305"/>
      <c r="J214" s="305"/>
      <c r="K214" s="305"/>
      <c r="L214" s="338"/>
      <c r="M214" s="340"/>
      <c r="N214" s="305"/>
      <c r="O214" s="305"/>
      <c r="P214" s="305"/>
    </row>
    <row r="215" spans="2:16" ht="19.5" customHeight="1"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38"/>
      <c r="M215" s="340"/>
      <c r="N215" s="305"/>
      <c r="O215" s="305"/>
      <c r="P215" s="305"/>
    </row>
    <row r="216" spans="2:16" ht="19.5" customHeight="1"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41"/>
      <c r="M216" s="341"/>
      <c r="N216" s="305"/>
      <c r="O216" s="305"/>
      <c r="P216" s="305"/>
    </row>
    <row r="217" spans="2:16" ht="19.5" customHeight="1">
      <c r="B217" s="305"/>
      <c r="C217" s="305"/>
      <c r="D217" s="305"/>
      <c r="E217" s="305"/>
      <c r="F217" s="305"/>
      <c r="G217" s="305"/>
      <c r="H217" s="305"/>
      <c r="I217" s="305"/>
      <c r="J217" s="305"/>
      <c r="K217" s="303"/>
      <c r="L217" s="338"/>
      <c r="M217" s="342"/>
      <c r="N217" s="305"/>
      <c r="O217" s="305"/>
      <c r="P217" s="305"/>
    </row>
    <row r="218" spans="2:16" ht="19.5" customHeight="1"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</row>
    <row r="219" spans="2:16" ht="19.5" customHeight="1"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</row>
    <row r="220" spans="2:16" ht="19.5" customHeight="1"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</row>
    <row r="221" spans="2:16" ht="19.5" customHeight="1"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</row>
    <row r="222" spans="2:16" ht="19.5" customHeight="1"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</row>
    <row r="223" spans="2:16" ht="19.5" customHeight="1"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</row>
    <row r="224" spans="2:16" ht="19.5" customHeight="1"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</row>
    <row r="225" spans="2:16" ht="19.5" customHeight="1">
      <c r="B225" s="305"/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</row>
    <row r="226" spans="2:16" ht="19.5" customHeight="1"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</row>
    <row r="227" spans="2:16" ht="19.5" customHeight="1">
      <c r="B227" s="305"/>
      <c r="C227" s="305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</row>
    <row r="228" spans="2:16" ht="19.5" customHeight="1">
      <c r="B228" s="305"/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</row>
    <row r="229" spans="2:16" ht="19.5" customHeight="1"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</row>
    <row r="230" spans="2:16" ht="19.5" customHeight="1"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</row>
    <row r="231" spans="2:16" ht="19.5" customHeight="1"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</row>
    <row r="232" spans="2:16" ht="19.5" customHeight="1"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</row>
    <row r="233" spans="2:16" ht="19.5" customHeight="1"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</row>
    <row r="234" spans="2:16" ht="19.5" customHeight="1"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</row>
    <row r="235" spans="2:16" ht="19.5" customHeight="1"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</row>
    <row r="236" spans="2:16" ht="19.5" customHeight="1"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  <c r="N236" s="305"/>
      <c r="O236" s="305"/>
      <c r="P236" s="305"/>
    </row>
    <row r="237" spans="2:16" ht="19.5" customHeight="1"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/>
      <c r="P237" s="305"/>
    </row>
    <row r="238" spans="2:16" ht="19.5" customHeight="1"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</row>
    <row r="239" spans="2:16" ht="19.5" customHeight="1">
      <c r="B239" s="305"/>
      <c r="C239" s="305"/>
      <c r="D239" s="305"/>
      <c r="E239" s="305"/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</row>
    <row r="240" spans="2:16" ht="19.5" customHeight="1">
      <c r="B240" s="305"/>
      <c r="C240" s="305"/>
      <c r="D240" s="305"/>
      <c r="E240" s="305"/>
      <c r="F240" s="305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</row>
    <row r="241" spans="2:16" ht="19.5" customHeight="1">
      <c r="B241" s="305"/>
      <c r="C241" s="305"/>
      <c r="D241" s="305"/>
      <c r="E241" s="305"/>
      <c r="F241" s="305"/>
      <c r="G241" s="305"/>
      <c r="H241" s="305"/>
      <c r="I241" s="305"/>
      <c r="J241" s="305"/>
      <c r="K241" s="305"/>
      <c r="L241" s="305"/>
      <c r="M241" s="305"/>
      <c r="N241" s="305"/>
      <c r="O241" s="305"/>
      <c r="P241" s="305"/>
    </row>
    <row r="242" spans="2:16" ht="19.5" customHeight="1"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</row>
    <row r="243" spans="2:16" ht="19.5" customHeight="1"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</row>
    <row r="244" spans="2:16" ht="15"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</row>
    <row r="245" spans="2:16" ht="15"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</row>
    <row r="246" spans="2:16" ht="15"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5"/>
      <c r="M246" s="305"/>
      <c r="N246" s="305"/>
      <c r="O246" s="305"/>
      <c r="P246" s="305"/>
    </row>
    <row r="247" spans="2:16" ht="15"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305"/>
      <c r="O247" s="305"/>
      <c r="P247" s="305"/>
    </row>
  </sheetData>
  <sheetProtection/>
  <autoFilter ref="B2:G203"/>
  <mergeCells count="8">
    <mergeCell ref="L179:N179"/>
    <mergeCell ref="H131:K131"/>
    <mergeCell ref="H186:K186"/>
    <mergeCell ref="H204:K204"/>
    <mergeCell ref="B1:K1"/>
    <mergeCell ref="B189:C189"/>
    <mergeCell ref="B4:C4"/>
    <mergeCell ref="B134:C134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scale="53" r:id="rId1"/>
  <headerFooter alignWithMargins="0">
    <oddHeader>&amp;RPříloha č.1</oddHeader>
  </headerFooter>
  <rowBreaks count="3" manualBreakCount="3">
    <brk id="50" max="13" man="1"/>
    <brk id="67" max="13" man="1"/>
    <brk id="131" max="13" man="1"/>
  </rowBreaks>
  <colBreaks count="1" manualBreakCount="1">
    <brk id="11" max="2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Ďuláková Eva</dc:creator>
  <cp:keywords/>
  <dc:description/>
  <cp:lastModifiedBy>Ďuláková Eva</cp:lastModifiedBy>
  <cp:lastPrinted>2020-01-31T08:37:57Z</cp:lastPrinted>
  <dcterms:created xsi:type="dcterms:W3CDTF">2004-09-17T14:08:26Z</dcterms:created>
  <dcterms:modified xsi:type="dcterms:W3CDTF">2020-01-31T09:15:24Z</dcterms:modified>
  <cp:category/>
  <cp:version/>
  <cp:contentType/>
  <cp:contentStatus/>
  <cp:revision>5</cp:revision>
</cp:coreProperties>
</file>